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lh\Desktop\"/>
    </mc:Choice>
  </mc:AlternateContent>
  <xr:revisionPtr revIDLastSave="0" documentId="8_{D6CA2782-522C-4214-898D-B034F4DFC723}" xr6:coauthVersionLast="47" xr6:coauthVersionMax="47" xr10:uidLastSave="{00000000-0000-0000-0000-000000000000}"/>
  <bookViews>
    <workbookView xWindow="-120" yWindow="-120" windowWidth="29040" windowHeight="15720" tabRatio="958" autoFilterDateGrouping="0" xr2:uid="{00000000-000D-0000-FFFF-FFFF00000000}"/>
  </bookViews>
  <sheets>
    <sheet name="championnat DOUAISIS" sheetId="1" r:id="rId1"/>
    <sheet name="JEAN DEBRUYNE" sheetId="3" r:id="rId2"/>
    <sheet name="ARBALETE" sheetId="2" r:id="rId3"/>
  </sheets>
  <definedNames>
    <definedName name="_xlnm.Print_Area" localSheetId="0">'championnat DOUAISIS'!$A$1:$K$33</definedName>
  </definedNames>
  <calcPr calcId="191029" iterateDelta="1E-4"/>
</workbook>
</file>

<file path=xl/calcChain.xml><?xml version="1.0" encoding="utf-8"?>
<calcChain xmlns="http://schemas.openxmlformats.org/spreadsheetml/2006/main">
  <c r="I223" i="1" l="1"/>
  <c r="I224" i="1"/>
  <c r="I225" i="1"/>
  <c r="J225" i="1" s="1"/>
  <c r="I226" i="1"/>
  <c r="I227" i="1"/>
  <c r="I228" i="1"/>
  <c r="I229" i="1"/>
  <c r="I230" i="1"/>
  <c r="I231" i="1"/>
  <c r="I232" i="1"/>
  <c r="I233" i="1"/>
  <c r="I234" i="1"/>
  <c r="I235" i="1"/>
  <c r="I236" i="1"/>
  <c r="I216" i="1"/>
  <c r="I217" i="1"/>
  <c r="I218" i="1"/>
  <c r="I219" i="1"/>
  <c r="J219" i="1" s="1"/>
  <c r="I220" i="1"/>
  <c r="I221" i="1"/>
  <c r="I222" i="1"/>
  <c r="I215" i="1"/>
  <c r="J215" i="1" s="1"/>
  <c r="J227" i="1" l="1"/>
  <c r="J229" i="1"/>
  <c r="J221" i="1"/>
  <c r="J217" i="1"/>
  <c r="J233" i="1"/>
  <c r="J231" i="1"/>
  <c r="J235" i="1"/>
  <c r="J223" i="1"/>
  <c r="I144" i="1"/>
  <c r="I139" i="1"/>
  <c r="I140" i="1"/>
  <c r="I113" i="1"/>
  <c r="I96" i="1"/>
  <c r="I97" i="1"/>
  <c r="I98" i="1"/>
  <c r="I99" i="1"/>
  <c r="I100" i="1"/>
  <c r="I101" i="1"/>
  <c r="I102" i="1"/>
  <c r="I103" i="1"/>
  <c r="I104" i="1"/>
  <c r="I105" i="1"/>
  <c r="I75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31" i="1"/>
  <c r="I5" i="1"/>
  <c r="I8" i="1"/>
  <c r="I13" i="1"/>
  <c r="I14" i="1"/>
  <c r="I17" i="1"/>
  <c r="I18" i="1"/>
  <c r="I25" i="1"/>
  <c r="I32" i="1"/>
  <c r="K26" i="1"/>
  <c r="K24" i="1"/>
  <c r="K28" i="1"/>
  <c r="K30" i="1"/>
  <c r="K4" i="1"/>
  <c r="K21" i="1"/>
  <c r="J26" i="1"/>
  <c r="J24" i="1"/>
  <c r="J28" i="1"/>
  <c r="I26" i="1"/>
  <c r="I24" i="1"/>
  <c r="I28" i="1"/>
  <c r="I30" i="1"/>
  <c r="K110" i="1"/>
  <c r="K113" i="1"/>
  <c r="J110" i="1"/>
  <c r="J113" i="1"/>
  <c r="J109" i="1"/>
  <c r="I110" i="1"/>
  <c r="I109" i="1"/>
  <c r="K10" i="1"/>
  <c r="K11" i="1"/>
  <c r="K22" i="1"/>
  <c r="J10" i="1"/>
  <c r="J11" i="1"/>
  <c r="J22" i="1"/>
  <c r="J30" i="1"/>
  <c r="J4" i="1"/>
  <c r="I10" i="1"/>
  <c r="I11" i="1"/>
  <c r="I22" i="1"/>
  <c r="I74" i="1"/>
  <c r="J74" i="1"/>
  <c r="K74" i="1"/>
  <c r="I67" i="1"/>
  <c r="J67" i="1"/>
  <c r="K67" i="1"/>
  <c r="I70" i="1"/>
  <c r="J70" i="1"/>
  <c r="K70" i="1"/>
  <c r="K183" i="1"/>
  <c r="J183" i="1"/>
  <c r="I183" i="1"/>
  <c r="K109" i="1"/>
  <c r="I69" i="1"/>
  <c r="J69" i="1"/>
  <c r="K69" i="1"/>
  <c r="I62" i="1"/>
  <c r="J62" i="1"/>
  <c r="K62" i="1"/>
  <c r="I61" i="1"/>
  <c r="J61" i="1"/>
  <c r="K61" i="1"/>
  <c r="I73" i="1"/>
  <c r="J73" i="1"/>
  <c r="K73" i="1"/>
  <c r="I65" i="1"/>
  <c r="J65" i="1"/>
  <c r="K65" i="1"/>
  <c r="I71" i="1"/>
  <c r="J71" i="1"/>
  <c r="K71" i="1"/>
  <c r="I60" i="1"/>
  <c r="J60" i="1"/>
  <c r="K60" i="1"/>
  <c r="I63" i="1"/>
  <c r="J63" i="1"/>
  <c r="K63" i="1"/>
  <c r="J75" i="1"/>
  <c r="K75" i="1"/>
  <c r="I68" i="1"/>
  <c r="J68" i="1"/>
  <c r="K68" i="1"/>
  <c r="K123" i="1"/>
  <c r="J123" i="1"/>
  <c r="I123" i="1"/>
  <c r="K124" i="1"/>
  <c r="J124" i="1"/>
  <c r="I124" i="1"/>
  <c r="I93" i="1"/>
  <c r="K95" i="1"/>
  <c r="J95" i="1"/>
  <c r="I95" i="1"/>
  <c r="K188" i="1"/>
  <c r="J188" i="1"/>
  <c r="I188" i="1"/>
  <c r="I189" i="1"/>
  <c r="J189" i="1"/>
  <c r="K189" i="1"/>
  <c r="I202" i="1"/>
  <c r="J202" i="1"/>
  <c r="K202" i="1"/>
  <c r="I195" i="1"/>
  <c r="J195" i="1"/>
  <c r="K195" i="1"/>
  <c r="I193" i="1"/>
  <c r="J193" i="1"/>
  <c r="K193" i="1"/>
  <c r="I119" i="1"/>
  <c r="J119" i="1"/>
  <c r="K119" i="1"/>
  <c r="I127" i="1"/>
  <c r="J127" i="1"/>
  <c r="K127" i="1"/>
  <c r="I135" i="1"/>
  <c r="J135" i="1"/>
  <c r="K135" i="1"/>
  <c r="I117" i="1"/>
  <c r="J117" i="1"/>
  <c r="K117" i="1"/>
  <c r="J139" i="1"/>
  <c r="K139" i="1"/>
  <c r="I118" i="1"/>
  <c r="J118" i="1"/>
  <c r="K118" i="1"/>
  <c r="J140" i="1"/>
  <c r="K140" i="1"/>
  <c r="I121" i="1"/>
  <c r="J121" i="1"/>
  <c r="K121" i="1"/>
  <c r="I133" i="1"/>
  <c r="J133" i="1"/>
  <c r="K133" i="1"/>
  <c r="I132" i="1"/>
  <c r="J132" i="1"/>
  <c r="K132" i="1"/>
  <c r="I131" i="1"/>
  <c r="J131" i="1"/>
  <c r="K131" i="1"/>
  <c r="J93" i="1"/>
  <c r="K93" i="1"/>
  <c r="I15" i="1"/>
  <c r="J15" i="1"/>
  <c r="K15" i="1"/>
  <c r="I16" i="1"/>
  <c r="J16" i="1"/>
  <c r="K16" i="1"/>
  <c r="J31" i="1"/>
  <c r="K31" i="1"/>
  <c r="J25" i="1"/>
  <c r="K25" i="1"/>
  <c r="J17" i="1"/>
  <c r="K17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32" i="1"/>
  <c r="K32" i="1"/>
  <c r="I91" i="1"/>
  <c r="J91" i="1"/>
  <c r="K91" i="1"/>
  <c r="I111" i="1"/>
  <c r="J111" i="1"/>
  <c r="K111" i="1"/>
  <c r="I185" i="1"/>
  <c r="J185" i="1"/>
  <c r="K185" i="1"/>
  <c r="I186" i="1"/>
  <c r="J186" i="1"/>
  <c r="K186" i="1"/>
  <c r="I187" i="1"/>
  <c r="J187" i="1"/>
  <c r="K187" i="1"/>
  <c r="I90" i="1"/>
  <c r="J90" i="1"/>
  <c r="K90" i="1"/>
  <c r="J96" i="1"/>
  <c r="K96" i="1"/>
  <c r="J97" i="1"/>
  <c r="K97" i="1"/>
  <c r="I94" i="1"/>
  <c r="J94" i="1"/>
  <c r="K94" i="1"/>
  <c r="I196" i="1"/>
  <c r="J196" i="1"/>
  <c r="K196" i="1"/>
  <c r="I197" i="1"/>
  <c r="J197" i="1"/>
  <c r="K197" i="1"/>
  <c r="I204" i="1"/>
  <c r="J204" i="1"/>
  <c r="K204" i="1"/>
  <c r="I200" i="1"/>
  <c r="J200" i="1"/>
  <c r="K200" i="1"/>
  <c r="I199" i="1"/>
  <c r="J199" i="1"/>
  <c r="K199" i="1"/>
  <c r="I112" i="1"/>
  <c r="I129" i="1"/>
  <c r="I128" i="1"/>
  <c r="I120" i="1"/>
  <c r="I138" i="1"/>
  <c r="I134" i="1"/>
  <c r="I136" i="1"/>
  <c r="I130" i="1"/>
  <c r="I122" i="1"/>
  <c r="I125" i="1"/>
  <c r="I126" i="1"/>
  <c r="I137" i="1"/>
  <c r="J122" i="1"/>
  <c r="K122" i="1"/>
  <c r="J125" i="1"/>
  <c r="K125" i="1"/>
  <c r="J126" i="1"/>
  <c r="K126" i="1"/>
  <c r="I19" i="1"/>
  <c r="J19" i="1"/>
  <c r="K19" i="1"/>
  <c r="I29" i="1"/>
  <c r="J29" i="1"/>
  <c r="K29" i="1"/>
  <c r="I20" i="1"/>
  <c r="J20" i="1"/>
  <c r="K20" i="1"/>
  <c r="I12" i="1"/>
  <c r="J12" i="1"/>
  <c r="K12" i="1"/>
  <c r="J33" i="1"/>
  <c r="K33" i="1"/>
  <c r="I6" i="1"/>
  <c r="J6" i="1"/>
  <c r="K6" i="1"/>
  <c r="I7" i="1"/>
  <c r="J7" i="1"/>
  <c r="K7" i="1"/>
  <c r="I9" i="1"/>
  <c r="J9" i="1"/>
  <c r="K9" i="1"/>
  <c r="I184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92" i="1"/>
  <c r="I76" i="1"/>
  <c r="I77" i="1"/>
  <c r="I78" i="1"/>
  <c r="I79" i="1"/>
  <c r="I80" i="1"/>
  <c r="I81" i="1"/>
  <c r="I82" i="1"/>
  <c r="I83" i="1"/>
  <c r="I84" i="1"/>
  <c r="I85" i="1"/>
  <c r="I86" i="1"/>
  <c r="I27" i="1"/>
  <c r="J27" i="1"/>
  <c r="K27" i="1"/>
  <c r="I146" i="1"/>
  <c r="J146" i="1"/>
  <c r="K146" i="1"/>
  <c r="J134" i="1"/>
  <c r="K134" i="1"/>
  <c r="I198" i="1" l="1"/>
  <c r="J198" i="1"/>
  <c r="K198" i="1"/>
  <c r="J112" i="1"/>
  <c r="K112" i="1"/>
  <c r="K210" i="1"/>
  <c r="J210" i="1"/>
  <c r="I210" i="1"/>
  <c r="K208" i="1"/>
  <c r="J208" i="1"/>
  <c r="I208" i="1"/>
  <c r="K209" i="1"/>
  <c r="J209" i="1"/>
  <c r="I209" i="1"/>
  <c r="I66" i="1"/>
  <c r="J66" i="1"/>
  <c r="K66" i="1"/>
  <c r="K182" i="1"/>
  <c r="J182" i="1"/>
  <c r="I182" i="1"/>
  <c r="K92" i="1"/>
  <c r="J92" i="1"/>
  <c r="J130" i="1" l="1"/>
  <c r="K130" i="1"/>
  <c r="J120" i="1"/>
  <c r="K120" i="1"/>
  <c r="J184" i="1"/>
  <c r="K184" i="1"/>
  <c r="K145" i="1"/>
  <c r="J145" i="1"/>
  <c r="I145" i="1"/>
  <c r="J129" i="1"/>
  <c r="K129" i="1"/>
  <c r="J128" i="1"/>
  <c r="K128" i="1"/>
  <c r="D165" i="1"/>
  <c r="D164" i="1"/>
  <c r="D163" i="1"/>
  <c r="D162" i="1"/>
  <c r="K164" i="1" l="1"/>
  <c r="I163" i="1"/>
  <c r="K165" i="1"/>
  <c r="J162" i="1"/>
  <c r="K161" i="1"/>
  <c r="I64" i="1"/>
  <c r="I72" i="1"/>
  <c r="J105" i="1"/>
  <c r="J104" i="1"/>
  <c r="J64" i="1"/>
  <c r="K101" i="1"/>
  <c r="J100" i="1"/>
  <c r="K103" i="1"/>
  <c r="J99" i="1"/>
  <c r="J169" i="1"/>
  <c r="K194" i="1"/>
  <c r="K203" i="1"/>
  <c r="I203" i="1"/>
  <c r="I194" i="1"/>
  <c r="J203" i="1"/>
  <c r="K169" i="1"/>
  <c r="K154" i="1"/>
  <c r="K155" i="1"/>
  <c r="K156" i="1"/>
  <c r="K157" i="1"/>
  <c r="J154" i="1"/>
  <c r="J155" i="1"/>
  <c r="J156" i="1"/>
  <c r="J157" i="1"/>
  <c r="I154" i="1"/>
  <c r="I155" i="1"/>
  <c r="I156" i="1"/>
  <c r="I157" i="1"/>
  <c r="K148" i="1"/>
  <c r="K149" i="1"/>
  <c r="K150" i="1"/>
  <c r="K151" i="1"/>
  <c r="K152" i="1"/>
  <c r="K153" i="1"/>
  <c r="J148" i="1"/>
  <c r="J149" i="1"/>
  <c r="J150" i="1"/>
  <c r="J151" i="1"/>
  <c r="J152" i="1"/>
  <c r="J153" i="1"/>
  <c r="I148" i="1"/>
  <c r="I149" i="1"/>
  <c r="I150" i="1"/>
  <c r="I151" i="1"/>
  <c r="I152" i="1"/>
  <c r="I153" i="1"/>
  <c r="K147" i="1"/>
  <c r="J147" i="1"/>
  <c r="I147" i="1"/>
  <c r="K102" i="1"/>
  <c r="K105" i="1"/>
  <c r="J102" i="1"/>
  <c r="J103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194" i="1"/>
  <c r="K201" i="1"/>
  <c r="J201" i="1"/>
  <c r="I201" i="1"/>
  <c r="J72" i="1"/>
  <c r="K55" i="1"/>
  <c r="K54" i="1"/>
  <c r="K34" i="1"/>
  <c r="J34" i="1"/>
  <c r="J245" i="1"/>
  <c r="J246" i="1"/>
  <c r="J243" i="1"/>
  <c r="J244" i="1"/>
  <c r="J241" i="1"/>
  <c r="J242" i="1"/>
  <c r="J239" i="1"/>
  <c r="J240" i="1"/>
  <c r="J237" i="1"/>
  <c r="J238" i="1"/>
  <c r="J138" i="1"/>
  <c r="J35" i="1"/>
  <c r="K35" i="1"/>
  <c r="K56" i="1"/>
  <c r="J36" i="1"/>
  <c r="K36" i="1"/>
  <c r="J136" i="1"/>
  <c r="K53" i="1"/>
  <c r="K72" i="1"/>
  <c r="J98" i="1"/>
  <c r="K98" i="1"/>
  <c r="J137" i="1"/>
  <c r="K137" i="1"/>
  <c r="K138" i="1"/>
  <c r="K136" i="1"/>
  <c r="J144" i="1"/>
  <c r="K144" i="1"/>
  <c r="I165" i="1" l="1"/>
  <c r="K162" i="1"/>
  <c r="K237" i="1"/>
  <c r="K241" i="1"/>
  <c r="I162" i="1"/>
  <c r="K239" i="1"/>
  <c r="K243" i="1"/>
  <c r="K245" i="1"/>
  <c r="I161" i="1"/>
  <c r="I164" i="1"/>
  <c r="K64" i="1"/>
  <c r="J101" i="1"/>
  <c r="J163" i="1"/>
  <c r="K104" i="1"/>
  <c r="K100" i="1"/>
  <c r="K99" i="1"/>
  <c r="K163" i="1"/>
  <c r="B341" i="1"/>
  <c r="I169" i="1"/>
  <c r="B333" i="1"/>
  <c r="B263" i="1"/>
  <c r="B316" i="1"/>
  <c r="B328" i="1"/>
  <c r="J161" i="1"/>
  <c r="J165" i="1"/>
  <c r="J164" i="1"/>
  <c r="B334" i="1"/>
  <c r="B271" i="1"/>
  <c r="B322" i="1"/>
  <c r="B255" i="1"/>
  <c r="J5" i="1" l="1"/>
  <c r="K5" i="1"/>
  <c r="K13" i="1"/>
  <c r="J13" i="1"/>
  <c r="K8" i="1"/>
  <c r="J8" i="1"/>
  <c r="J14" i="1"/>
  <c r="K14" i="1"/>
  <c r="I3" i="1"/>
  <c r="K3" i="1"/>
  <c r="J3" i="1"/>
  <c r="I23" i="1"/>
  <c r="K23" i="1"/>
  <c r="J23" i="1"/>
  <c r="J21" i="1"/>
  <c r="I21" i="1"/>
  <c r="B327" i="1"/>
  <c r="B329" i="1" s="1"/>
  <c r="B258" i="1" s="1"/>
  <c r="B315" i="1"/>
  <c r="B317" i="1" s="1"/>
  <c r="B261" i="1" s="1"/>
  <c r="B321" i="1"/>
  <c r="B323" i="1" s="1"/>
  <c r="B262" i="1" s="1"/>
  <c r="B340" i="1"/>
  <c r="B342" i="1" s="1"/>
  <c r="B259" i="1" s="1"/>
  <c r="B335" i="1"/>
  <c r="B260" i="1" s="1"/>
  <c r="B287" i="1" l="1"/>
  <c r="B357" i="1"/>
  <c r="B286" i="1"/>
  <c r="B356" i="1"/>
  <c r="B363" i="1"/>
  <c r="B292" i="1"/>
  <c r="I4" i="1"/>
  <c r="B375" i="1" s="1"/>
  <c r="B362" i="1"/>
  <c r="B293" i="1"/>
  <c r="B299" i="1"/>
  <c r="B369" i="1"/>
  <c r="B298" i="1"/>
  <c r="B368" i="1"/>
  <c r="J18" i="1"/>
  <c r="K18" i="1"/>
  <c r="B288" i="1" l="1"/>
  <c r="B254" i="1" s="1"/>
  <c r="B358" i="1"/>
  <c r="B270" i="1" s="1"/>
  <c r="B364" i="1"/>
  <c r="B266" i="1" s="1"/>
  <c r="B305" i="1"/>
  <c r="B294" i="1"/>
  <c r="B250" i="1" s="1"/>
  <c r="B376" i="1"/>
  <c r="B377" i="1" s="1"/>
  <c r="B267" i="1" s="1"/>
  <c r="B306" i="1"/>
  <c r="B300" i="1"/>
  <c r="B252" i="1" s="1"/>
  <c r="B370" i="1"/>
  <c r="B268" i="1" s="1"/>
  <c r="B350" i="1"/>
  <c r="B280" i="1"/>
  <c r="B351" i="1"/>
  <c r="B281" i="1"/>
  <c r="B307" i="1" l="1"/>
  <c r="B251" i="1" s="1"/>
  <c r="B282" i="1"/>
  <c r="B253" i="1" s="1"/>
  <c r="B352" i="1"/>
  <c r="B269" i="1" s="1"/>
</calcChain>
</file>

<file path=xl/sharedStrings.xml><?xml version="1.0" encoding="utf-8"?>
<sst xmlns="http://schemas.openxmlformats.org/spreadsheetml/2006/main" count="950" uniqueCount="218">
  <si>
    <t>CLUBS</t>
  </si>
  <si>
    <t>1er Tour</t>
  </si>
  <si>
    <t>Points</t>
  </si>
  <si>
    <t>Moy.
/300</t>
  </si>
  <si>
    <t>Ecart</t>
  </si>
  <si>
    <t>MARC</t>
  </si>
  <si>
    <t>4ème Tour</t>
  </si>
  <si>
    <t>5ème Tour</t>
  </si>
  <si>
    <t xml:space="preserve">Moncheaux  </t>
  </si>
  <si>
    <t>Nomain</t>
  </si>
  <si>
    <t>Marchiennes</t>
  </si>
  <si>
    <t>Auby</t>
  </si>
  <si>
    <t>CARABINE DAME</t>
  </si>
  <si>
    <t>PISTOLET SENIOR</t>
  </si>
  <si>
    <t>PISTOLET DAME</t>
  </si>
  <si>
    <t>CARABINE SENIOR</t>
  </si>
  <si>
    <t>VANLITSENBURGH</t>
  </si>
  <si>
    <t>MORTREUX</t>
  </si>
  <si>
    <t>MERLUZZI</t>
  </si>
  <si>
    <t>ERIC</t>
  </si>
  <si>
    <t>JEAN LOUIS</t>
  </si>
  <si>
    <t>PHILIPPE</t>
  </si>
  <si>
    <t>GILLES</t>
  </si>
  <si>
    <t>MICHEL</t>
  </si>
  <si>
    <t>NOM</t>
  </si>
  <si>
    <t>PRENOM</t>
  </si>
  <si>
    <t>ALBRECHT</t>
  </si>
  <si>
    <t>ALAIN</t>
  </si>
  <si>
    <t>PATRICK</t>
  </si>
  <si>
    <t>PIERRE</t>
  </si>
  <si>
    <t>LEGRAND</t>
  </si>
  <si>
    <t>CHRISTOPHE</t>
  </si>
  <si>
    <t>Total Points</t>
  </si>
  <si>
    <t>&gt;0</t>
  </si>
  <si>
    <t>nb tireurs classés</t>
  </si>
  <si>
    <t>Moyenne base 300</t>
  </si>
  <si>
    <t>Total</t>
  </si>
  <si>
    <t>Moncheaux</t>
  </si>
  <si>
    <t>CHALLENGE ADULTES</t>
  </si>
  <si>
    <t>ROBTON</t>
  </si>
  <si>
    <t>Courcelles</t>
  </si>
  <si>
    <t>STEPHANE</t>
  </si>
  <si>
    <t>LEFEBVRE</t>
  </si>
  <si>
    <t>CRESPEL</t>
  </si>
  <si>
    <t>CATHELAIN</t>
  </si>
  <si>
    <t>LAURENT</t>
  </si>
  <si>
    <t>SAMUEL</t>
  </si>
  <si>
    <t>LECOMTE</t>
  </si>
  <si>
    <t>JEROME</t>
  </si>
  <si>
    <t>JEAN-LOUIS</t>
  </si>
  <si>
    <t>ALIOUAT</t>
  </si>
  <si>
    <t>MATHYS</t>
  </si>
  <si>
    <t>COILLET</t>
  </si>
  <si>
    <t>CHALLENGE JEUNES</t>
  </si>
  <si>
    <t>CHALLENGE TOUS</t>
  </si>
  <si>
    <t xml:space="preserve">NOM  </t>
  </si>
  <si>
    <t>2ème Tour</t>
  </si>
  <si>
    <t>3ème Tour</t>
  </si>
  <si>
    <t>AUBY</t>
  </si>
  <si>
    <t>GRONERT</t>
  </si>
  <si>
    <t>CATHERINE</t>
  </si>
  <si>
    <t>T1</t>
  </si>
  <si>
    <t>T2</t>
  </si>
  <si>
    <t>T3</t>
  </si>
  <si>
    <t>T4</t>
  </si>
  <si>
    <t>T5</t>
  </si>
  <si>
    <t>COURCELLES</t>
  </si>
  <si>
    <t>MARCHIENNES</t>
  </si>
  <si>
    <t>MONCHEAUX</t>
  </si>
  <si>
    <t>NOMAIN</t>
  </si>
  <si>
    <t>CHALLENGE ADULTES + JEUNES</t>
  </si>
  <si>
    <t>DELATTRE</t>
  </si>
  <si>
    <t>YVES</t>
  </si>
  <si>
    <t>RICHEZ</t>
  </si>
  <si>
    <t>FABRICE</t>
  </si>
  <si>
    <t>CELINE</t>
  </si>
  <si>
    <t>GABRIEL</t>
  </si>
  <si>
    <t>ANGELIQUE</t>
  </si>
  <si>
    <t>SAUVAGE</t>
  </si>
  <si>
    <t>MANON</t>
  </si>
  <si>
    <t>ELINA</t>
  </si>
  <si>
    <t>DELOHEN</t>
  </si>
  <si>
    <t>ESTEBAN</t>
  </si>
  <si>
    <t>BROUTIN</t>
  </si>
  <si>
    <t>LAGACHE</t>
  </si>
  <si>
    <t>LENA</t>
  </si>
  <si>
    <t>MATHIS</t>
  </si>
  <si>
    <t>LEBOUT</t>
  </si>
  <si>
    <t>GASPARD</t>
  </si>
  <si>
    <t>HENRI</t>
  </si>
  <si>
    <t>VALIN</t>
  </si>
  <si>
    <t>LESAFFRE</t>
  </si>
  <si>
    <t>DELPHINE</t>
  </si>
  <si>
    <t>VERRO</t>
  </si>
  <si>
    <t>TEDDY</t>
  </si>
  <si>
    <t>XAVIER</t>
  </si>
  <si>
    <t xml:space="preserve">LEGRAND </t>
  </si>
  <si>
    <t>OLIVIER</t>
  </si>
  <si>
    <t>ELODIE</t>
  </si>
  <si>
    <t>FRULEUX</t>
  </si>
  <si>
    <t>ADELE</t>
  </si>
  <si>
    <t>BROCART</t>
  </si>
  <si>
    <t>HARGOT</t>
  </si>
  <si>
    <t>DUBOIS</t>
  </si>
  <si>
    <t>GHISLAIN</t>
  </si>
  <si>
    <t>FOSCOLO</t>
  </si>
  <si>
    <t>MATTHIEU</t>
  </si>
  <si>
    <t>CHARLES</t>
  </si>
  <si>
    <t>HOSTEKINT</t>
  </si>
  <si>
    <t>TONNERRE</t>
  </si>
  <si>
    <t>PIERRE OLIVIER</t>
  </si>
  <si>
    <t>WISNIEWSKI</t>
  </si>
  <si>
    <t>BASTIEN</t>
  </si>
  <si>
    <t>HAUCHARD</t>
  </si>
  <si>
    <t>DE CLERCK</t>
  </si>
  <si>
    <t>LOURDAUX</t>
  </si>
  <si>
    <t>LOBERT</t>
  </si>
  <si>
    <t>YANN</t>
  </si>
  <si>
    <t>Jean-Louis</t>
  </si>
  <si>
    <t>Maxence</t>
  </si>
  <si>
    <t>NATHALIE</t>
  </si>
  <si>
    <t xml:space="preserve">DUEZ </t>
  </si>
  <si>
    <t>EMILIE</t>
  </si>
  <si>
    <t>GRAUX</t>
  </si>
  <si>
    <t>CAMILLE</t>
  </si>
  <si>
    <t>CARABINE TIR SUR POTENCE + Handysport</t>
  </si>
  <si>
    <t>PISTOLET TIR SUR POTENCE + Handysport</t>
  </si>
  <si>
    <t>VICTOR</t>
  </si>
  <si>
    <t>MAELLA</t>
  </si>
  <si>
    <t>DEHAUT</t>
  </si>
  <si>
    <t>AURORE</t>
  </si>
  <si>
    <t>BALANT</t>
  </si>
  <si>
    <t>NATHAEL</t>
  </si>
  <si>
    <t>VOREAUX</t>
  </si>
  <si>
    <t>ARTHUR</t>
  </si>
  <si>
    <t>EDOUARD</t>
  </si>
  <si>
    <t>BLAEVOET</t>
  </si>
  <si>
    <t>EUNICE</t>
  </si>
  <si>
    <t>ANIA</t>
  </si>
  <si>
    <t>NICOLAS</t>
  </si>
  <si>
    <t>TIERCY</t>
  </si>
  <si>
    <t>AXEL</t>
  </si>
  <si>
    <t>STACHOWIACK</t>
  </si>
  <si>
    <t>HS</t>
  </si>
  <si>
    <t>DUEZ</t>
  </si>
  <si>
    <t>RENAUD</t>
  </si>
  <si>
    <t>SEBASTIEN</t>
  </si>
  <si>
    <t>MEURDESOIF</t>
  </si>
  <si>
    <t xml:space="preserve"> </t>
  </si>
  <si>
    <t>CARABINE CADET 2009-2010</t>
  </si>
  <si>
    <t>CARABINE MINIMES 2011-2012</t>
  </si>
  <si>
    <t>CARABINE BENJAMINS 2013-2014</t>
  </si>
  <si>
    <t>CARABINE POUSSINS 2015 ET APRES</t>
  </si>
  <si>
    <t>PISTOLET CADET 2009-2010</t>
  </si>
  <si>
    <t>JOCAILLE</t>
  </si>
  <si>
    <t>FABIEN</t>
  </si>
  <si>
    <t>FRANCK</t>
  </si>
  <si>
    <t>COUSTENOBLE</t>
  </si>
  <si>
    <t>TANGUY</t>
  </si>
  <si>
    <t>ROSANSKA</t>
  </si>
  <si>
    <t>OLIWIA</t>
  </si>
  <si>
    <t>LESTOQUOY</t>
  </si>
  <si>
    <t>BEULQUE</t>
  </si>
  <si>
    <t>WACQUIER</t>
  </si>
  <si>
    <t>JEAN NOEL</t>
  </si>
  <si>
    <t>BRIGITTE</t>
  </si>
  <si>
    <t>MERCHIE</t>
  </si>
  <si>
    <t>FRYDERIK</t>
  </si>
  <si>
    <t>DELANGHE</t>
  </si>
  <si>
    <t>MAHE</t>
  </si>
  <si>
    <t>CARON</t>
  </si>
  <si>
    <t>CAULLET</t>
  </si>
  <si>
    <t>NANOUK</t>
  </si>
  <si>
    <t>LEGOFF</t>
  </si>
  <si>
    <t>LEOPOLD</t>
  </si>
  <si>
    <t>SELVA</t>
  </si>
  <si>
    <t>LEON</t>
  </si>
  <si>
    <t>TOURBEZ</t>
  </si>
  <si>
    <t>DANIEL</t>
  </si>
  <si>
    <t xml:space="preserve">POITEVIN </t>
  </si>
  <si>
    <t>GERARD</t>
  </si>
  <si>
    <t>FREDERIC</t>
  </si>
  <si>
    <t>DELEDICQUE</t>
  </si>
  <si>
    <t xml:space="preserve">PHILIPPE </t>
  </si>
  <si>
    <t>PERRINE</t>
  </si>
  <si>
    <t>ANTOINE</t>
  </si>
  <si>
    <t>DULIEU</t>
  </si>
  <si>
    <t>DOMINIQUE</t>
  </si>
  <si>
    <t>MARTIN</t>
  </si>
  <si>
    <t>VINCENT</t>
  </si>
  <si>
    <t>LYNNE</t>
  </si>
  <si>
    <t>DEREGMIEUX</t>
  </si>
  <si>
    <t>MENOURY</t>
  </si>
  <si>
    <t>PITTEMAN</t>
  </si>
  <si>
    <t>CHRISTELLE</t>
  </si>
  <si>
    <t>TRENY</t>
  </si>
  <si>
    <t>LUDOVIC</t>
  </si>
  <si>
    <t>ARBALETE</t>
  </si>
  <si>
    <t>DEJONGHE</t>
  </si>
  <si>
    <t>BLEUZET</t>
  </si>
  <si>
    <t>GEORGES</t>
  </si>
  <si>
    <t>THIBAUT</t>
  </si>
  <si>
    <t>DUFORETS</t>
  </si>
  <si>
    <t>CAROLINE</t>
  </si>
  <si>
    <t>VASSEUR</t>
  </si>
  <si>
    <t>CARSEL</t>
  </si>
  <si>
    <t>JIMMY</t>
  </si>
  <si>
    <t>SELLIEZ</t>
  </si>
  <si>
    <t>HERVE</t>
  </si>
  <si>
    <t>VANHOENACKER</t>
  </si>
  <si>
    <t>NOE</t>
  </si>
  <si>
    <t>OCCELLI</t>
  </si>
  <si>
    <t>ORNELLA</t>
  </si>
  <si>
    <t xml:space="preserve">PIERRE </t>
  </si>
  <si>
    <t>DEMOULIN</t>
  </si>
  <si>
    <t>VERDAVOIR</t>
  </si>
  <si>
    <t>ELIOTT</t>
  </si>
  <si>
    <t>NOMS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</si>
</sst>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2"/>
      <color indexed="4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indexed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Arial"/>
      <family val="2"/>
      <charset val="204"/>
    </font>
    <font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indexed="48"/>
      <name val="Arial"/>
      <family val="2"/>
    </font>
    <font>
      <b/>
      <sz val="12"/>
      <color indexed="12"/>
      <name val="Arial"/>
      <family val="2"/>
    </font>
    <font>
      <sz val="16"/>
      <name val="Calibri"/>
      <family val="2"/>
      <scheme val="minor"/>
    </font>
    <font>
      <b/>
      <sz val="18"/>
      <color rgb="FF3886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6" fillId="0" borderId="0"/>
    <xf numFmtId="0" fontId="1" fillId="0" borderId="0"/>
  </cellStyleXfs>
  <cellXfs count="3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7" fillId="0" borderId="0" xfId="3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4" applyFont="1" applyAlignment="1">
      <alignment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4" applyFont="1" applyAlignment="1">
      <alignment horizontal="left" vertical="center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5" fillId="0" borderId="0" xfId="0" applyFont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13" fillId="0" borderId="4" xfId="0" applyFont="1" applyBorder="1"/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>
      <alignment horizontal="left" vertical="center"/>
    </xf>
    <xf numFmtId="0" fontId="14" fillId="0" borderId="4" xfId="0" applyFont="1" applyBorder="1" applyAlignment="1" applyProtection="1">
      <alignment vertical="center"/>
      <protection locked="0"/>
    </xf>
    <xf numFmtId="0" fontId="16" fillId="0" borderId="7" xfId="0" applyFont="1" applyBorder="1" applyAlignment="1">
      <alignment vertical="center"/>
    </xf>
    <xf numFmtId="0" fontId="19" fillId="0" borderId="4" xfId="0" applyFont="1" applyBorder="1" applyAlignment="1" applyProtection="1">
      <alignment horizontal="left"/>
      <protection locked="0"/>
    </xf>
    <xf numFmtId="0" fontId="19" fillId="0" borderId="4" xfId="0" applyFont="1" applyBorder="1" applyAlignment="1">
      <alignment horizontal="left"/>
    </xf>
    <xf numFmtId="0" fontId="4" fillId="0" borderId="4" xfId="0" applyFont="1" applyBorder="1"/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17" fillId="0" borderId="4" xfId="0" applyFont="1" applyBorder="1" applyAlignme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9" fillId="0" borderId="0" xfId="0" applyFont="1"/>
    <xf numFmtId="0" fontId="2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3" fillId="0" borderId="0" xfId="0" applyFont="1"/>
    <xf numFmtId="0" fontId="18" fillId="0" borderId="0" xfId="1" applyFont="1" applyAlignment="1" applyProtection="1">
      <alignment vertical="center"/>
      <protection locked="0"/>
    </xf>
    <xf numFmtId="0" fontId="19" fillId="0" borderId="0" xfId="1" applyFont="1" applyAlignment="1">
      <alignment vertical="center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>
      <alignment horizontal="left" vertical="center"/>
    </xf>
    <xf numFmtId="0" fontId="4" fillId="0" borderId="0" xfId="4" applyFont="1"/>
    <xf numFmtId="0" fontId="17" fillId="0" borderId="0" xfId="0" applyFont="1"/>
    <xf numFmtId="0" fontId="15" fillId="0" borderId="0" xfId="0" applyFont="1" applyAlignment="1" applyProtection="1">
      <alignment horizontal="left"/>
      <protection locked="0"/>
    </xf>
    <xf numFmtId="0" fontId="15" fillId="0" borderId="0" xfId="0" applyFont="1"/>
    <xf numFmtId="0" fontId="4" fillId="0" borderId="0" xfId="4" applyFont="1" applyAlignment="1">
      <alignment vertical="center"/>
    </xf>
    <xf numFmtId="0" fontId="19" fillId="0" borderId="0" xfId="0" applyFont="1" applyAlignment="1" applyProtection="1">
      <alignment horizontal="center"/>
      <protection locked="0"/>
    </xf>
    <xf numFmtId="0" fontId="17" fillId="0" borderId="4" xfId="0" applyFont="1" applyBorder="1"/>
    <xf numFmtId="0" fontId="9" fillId="0" borderId="4" xfId="0" applyFont="1" applyBorder="1"/>
    <xf numFmtId="0" fontId="9" fillId="0" borderId="1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4" xfId="0" applyFont="1" applyBorder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0" xfId="0" applyFont="1"/>
    <xf numFmtId="0" fontId="10" fillId="0" borderId="14" xfId="0" applyFont="1" applyBorder="1" applyAlignment="1">
      <alignment horizontal="center" vertical="center"/>
    </xf>
    <xf numFmtId="0" fontId="15" fillId="0" borderId="4" xfId="1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/>
    <xf numFmtId="0" fontId="25" fillId="0" borderId="0" xfId="0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24" fillId="0" borderId="5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26" fillId="0" borderId="0" xfId="1" applyFont="1" applyAlignment="1" applyProtection="1">
      <alignment horizontal="left" vertical="center"/>
      <protection locked="0"/>
    </xf>
    <xf numFmtId="0" fontId="14" fillId="0" borderId="8" xfId="4" applyFont="1" applyBorder="1" applyAlignment="1" applyProtection="1">
      <alignment horizontal="left" vertical="center"/>
      <protection locked="0"/>
    </xf>
    <xf numFmtId="0" fontId="15" fillId="0" borderId="8" xfId="4" applyFont="1" applyBorder="1" applyAlignment="1">
      <alignment vertical="center"/>
    </xf>
    <xf numFmtId="0" fontId="9" fillId="0" borderId="8" xfId="4" applyFont="1" applyBorder="1" applyAlignment="1">
      <alignment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center"/>
    </xf>
    <xf numFmtId="0" fontId="24" fillId="0" borderId="2" xfId="0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24" fillId="0" borderId="14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4" fillId="0" borderId="4" xfId="1" applyFont="1" applyBorder="1" applyAlignment="1" applyProtection="1">
      <alignment horizontal="left" vertical="top"/>
      <protection locked="0"/>
    </xf>
    <xf numFmtId="0" fontId="15" fillId="0" borderId="4" xfId="1" applyFont="1" applyBorder="1" applyAlignment="1">
      <alignment horizontal="left" vertical="top"/>
    </xf>
    <xf numFmtId="0" fontId="24" fillId="0" borderId="14" xfId="0" applyFont="1" applyBorder="1" applyAlignment="1">
      <alignment horizontal="center" wrapText="1"/>
    </xf>
    <xf numFmtId="0" fontId="9" fillId="0" borderId="0" xfId="0" applyFont="1" applyProtection="1">
      <protection locked="0"/>
    </xf>
    <xf numFmtId="164" fontId="9" fillId="0" borderId="0" xfId="0" applyNumberFormat="1" applyFont="1"/>
    <xf numFmtId="0" fontId="4" fillId="0" borderId="4" xfId="0" applyFont="1" applyBorder="1" applyAlignment="1" applyProtection="1">
      <alignment horizontal="center"/>
      <protection locked="0"/>
    </xf>
    <xf numFmtId="0" fontId="19" fillId="0" borderId="4" xfId="0" applyFont="1" applyBorder="1"/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27" fillId="0" borderId="0" xfId="1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4" fillId="0" borderId="4" xfId="0" applyFont="1" applyBorder="1"/>
    <xf numFmtId="0" fontId="19" fillId="0" borderId="0" xfId="1" applyFont="1" applyAlignment="1" applyProtection="1">
      <alignment horizontal="left" vertical="top"/>
      <protection locked="0"/>
    </xf>
    <xf numFmtId="0" fontId="15" fillId="0" borderId="2" xfId="0" applyFont="1" applyBorder="1" applyProtection="1">
      <protection locked="0"/>
    </xf>
    <xf numFmtId="0" fontId="9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4" fillId="0" borderId="0" xfId="0" applyFont="1" applyProtection="1"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Protection="1">
      <protection locked="0"/>
    </xf>
    <xf numFmtId="0" fontId="24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4" fillId="3" borderId="13" xfId="0" applyFont="1" applyFill="1" applyBorder="1" applyAlignment="1" applyProtection="1">
      <alignment horizontal="center" vertical="center"/>
      <protection locked="0"/>
    </xf>
    <xf numFmtId="0" fontId="24" fillId="3" borderId="13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24" fillId="4" borderId="14" xfId="0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13" xfId="0" applyFont="1" applyFill="1" applyBorder="1" applyAlignment="1" applyProtection="1">
      <alignment horizontal="center" vertical="center"/>
      <protection locked="0"/>
    </xf>
    <xf numFmtId="0" fontId="24" fillId="4" borderId="13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3" borderId="14" xfId="0" applyFont="1" applyFill="1" applyBorder="1" applyAlignment="1" applyProtection="1">
      <alignment horizontal="center" vertical="center"/>
      <protection locked="0"/>
    </xf>
    <xf numFmtId="0" fontId="24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25" fillId="3" borderId="5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5" fillId="3" borderId="13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4" fillId="0" borderId="4" xfId="0" applyNumberFormat="1" applyFont="1" applyBorder="1"/>
    <xf numFmtId="0" fontId="31" fillId="0" borderId="0" xfId="3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3" applyFont="1" applyAlignment="1">
      <alignment horizontal="center"/>
    </xf>
    <xf numFmtId="0" fontId="31" fillId="0" borderId="0" xfId="3" applyFont="1" applyAlignment="1">
      <alignment horizontal="left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6" fillId="0" borderId="7" xfId="1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24" fillId="0" borderId="7" xfId="0" applyFont="1" applyBorder="1"/>
    <xf numFmtId="0" fontId="13" fillId="0" borderId="4" xfId="0" applyFont="1" applyBorder="1" applyAlignment="1">
      <alignment horizontal="right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/>
    <xf numFmtId="0" fontId="24" fillId="6" borderId="7" xfId="0" applyFont="1" applyFill="1" applyBorder="1"/>
    <xf numFmtId="0" fontId="24" fillId="6" borderId="4" xfId="0" applyFont="1" applyFill="1" applyBorder="1"/>
    <xf numFmtId="0" fontId="33" fillId="6" borderId="7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3" fillId="6" borderId="4" xfId="0" applyFont="1" applyFill="1" applyBorder="1" applyAlignment="1" applyProtection="1">
      <alignment horizontal="center" vertical="center"/>
      <protection locked="0"/>
    </xf>
    <xf numFmtId="0" fontId="33" fillId="6" borderId="4" xfId="1" applyFont="1" applyFill="1" applyBorder="1" applyAlignment="1" applyProtection="1">
      <alignment horizontal="center" vertical="center"/>
      <protection locked="0"/>
    </xf>
    <xf numFmtId="0" fontId="33" fillId="6" borderId="4" xfId="1" applyFont="1" applyFill="1" applyBorder="1" applyAlignment="1">
      <alignment horizontal="center" vertical="center"/>
    </xf>
    <xf numFmtId="0" fontId="9" fillId="8" borderId="4" xfId="4" applyFont="1" applyFill="1" applyBorder="1" applyAlignment="1" applyProtection="1">
      <alignment horizontal="left" vertical="center"/>
      <protection locked="0"/>
    </xf>
    <xf numFmtId="0" fontId="9" fillId="8" borderId="4" xfId="4" applyFont="1" applyFill="1" applyBorder="1" applyAlignment="1">
      <alignment horizontal="left" vertical="center"/>
    </xf>
    <xf numFmtId="0" fontId="9" fillId="8" borderId="7" xfId="4" applyFont="1" applyFill="1" applyBorder="1" applyAlignment="1">
      <alignment horizontal="left" vertical="center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>
      <alignment horizontal="center" vertical="center"/>
    </xf>
    <xf numFmtId="164" fontId="9" fillId="8" borderId="4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right" vertical="center"/>
    </xf>
    <xf numFmtId="0" fontId="9" fillId="8" borderId="4" xfId="0" applyFont="1" applyFill="1" applyBorder="1" applyAlignment="1" applyProtection="1">
      <alignment horizontal="left" vertical="center"/>
      <protection locked="0"/>
    </xf>
    <xf numFmtId="0" fontId="9" fillId="8" borderId="4" xfId="0" applyFont="1" applyFill="1" applyBorder="1" applyAlignment="1">
      <alignment horizontal="left" vertical="center"/>
    </xf>
    <xf numFmtId="0" fontId="9" fillId="8" borderId="7" xfId="0" applyFont="1" applyFill="1" applyBorder="1" applyAlignment="1" applyProtection="1">
      <alignment horizontal="left" vertical="center"/>
      <protection locked="0"/>
    </xf>
    <xf numFmtId="0" fontId="9" fillId="8" borderId="4" xfId="1" applyFont="1" applyFill="1" applyBorder="1" applyAlignment="1" applyProtection="1">
      <alignment horizontal="left" vertical="top"/>
      <protection locked="0"/>
    </xf>
    <xf numFmtId="0" fontId="9" fillId="8" borderId="4" xfId="1" applyFont="1" applyFill="1" applyBorder="1" applyAlignment="1">
      <alignment horizontal="left" vertical="top"/>
    </xf>
    <xf numFmtId="0" fontId="9" fillId="8" borderId="4" xfId="0" applyFont="1" applyFill="1" applyBorder="1" applyAlignment="1">
      <alignment horizontal="left" vertical="top"/>
    </xf>
    <xf numFmtId="0" fontId="9" fillId="8" borderId="7" xfId="4" applyFont="1" applyFill="1" applyBorder="1" applyAlignment="1" applyProtection="1">
      <alignment horizontal="left" vertical="center"/>
      <protection locked="0"/>
    </xf>
    <xf numFmtId="164" fontId="9" fillId="8" borderId="4" xfId="0" applyNumberFormat="1" applyFont="1" applyFill="1" applyBorder="1" applyAlignment="1">
      <alignment horizontal="center"/>
    </xf>
    <xf numFmtId="0" fontId="13" fillId="8" borderId="4" xfId="0" applyFont="1" applyFill="1" applyBorder="1" applyAlignment="1">
      <alignment horizontal="right"/>
    </xf>
    <xf numFmtId="0" fontId="9" fillId="8" borderId="7" xfId="0" applyFont="1" applyFill="1" applyBorder="1" applyAlignment="1">
      <alignment horizontal="left" vertical="center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9" fillId="8" borderId="7" xfId="1" applyFont="1" applyFill="1" applyBorder="1" applyAlignment="1" applyProtection="1">
      <alignment horizontal="left" vertical="center"/>
      <protection locked="0"/>
    </xf>
    <xf numFmtId="0" fontId="9" fillId="8" borderId="4" xfId="1" applyFont="1" applyFill="1" applyBorder="1" applyAlignment="1">
      <alignment horizontal="left" vertical="center"/>
    </xf>
    <xf numFmtId="0" fontId="9" fillId="8" borderId="4" xfId="0" applyFont="1" applyFill="1" applyBorder="1" applyAlignment="1">
      <alignment vertical="center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>
      <alignment horizontal="center"/>
    </xf>
    <xf numFmtId="0" fontId="13" fillId="8" borderId="4" xfId="0" applyFont="1" applyFill="1" applyBorder="1"/>
    <xf numFmtId="0" fontId="9" fillId="8" borderId="7" xfId="4" applyFont="1" applyFill="1" applyBorder="1" applyAlignment="1" applyProtection="1">
      <alignment vertical="top"/>
      <protection locked="0"/>
    </xf>
    <xf numFmtId="0" fontId="9" fillId="8" borderId="4" xfId="4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0" fontId="24" fillId="8" borderId="4" xfId="0" applyFont="1" applyFill="1" applyBorder="1" applyAlignment="1">
      <alignment vertical="top"/>
    </xf>
    <xf numFmtId="0" fontId="9" fillId="8" borderId="7" xfId="1" applyFont="1" applyFill="1" applyBorder="1" applyAlignment="1" applyProtection="1">
      <alignment vertical="top"/>
      <protection locked="0"/>
    </xf>
    <xf numFmtId="0" fontId="9" fillId="8" borderId="4" xfId="1" applyFont="1" applyFill="1" applyBorder="1" applyAlignment="1">
      <alignment vertical="top"/>
    </xf>
    <xf numFmtId="0" fontId="24" fillId="8" borderId="7" xfId="0" applyFont="1" applyFill="1" applyBorder="1" applyAlignment="1">
      <alignment vertical="top"/>
    </xf>
    <xf numFmtId="0" fontId="9" fillId="8" borderId="4" xfId="4" applyFont="1" applyFill="1" applyBorder="1" applyAlignment="1">
      <alignment vertical="center"/>
    </xf>
    <xf numFmtId="0" fontId="24" fillId="8" borderId="4" xfId="0" applyFont="1" applyFill="1" applyBorder="1" applyAlignment="1">
      <alignment horizontal="left" vertical="top"/>
    </xf>
    <xf numFmtId="0" fontId="24" fillId="8" borderId="7" xfId="0" applyFont="1" applyFill="1" applyBorder="1"/>
    <xf numFmtId="0" fontId="24" fillId="8" borderId="4" xfId="0" applyFont="1" applyFill="1" applyBorder="1"/>
    <xf numFmtId="0" fontId="9" fillId="8" borderId="4" xfId="0" applyFont="1" applyFill="1" applyBorder="1"/>
    <xf numFmtId="0" fontId="16" fillId="8" borderId="7" xfId="4" applyFont="1" applyFill="1" applyBorder="1" applyAlignment="1" applyProtection="1">
      <alignment horizontal="left" vertical="center"/>
      <protection locked="0"/>
    </xf>
    <xf numFmtId="0" fontId="9" fillId="8" borderId="7" xfId="4" applyFont="1" applyFill="1" applyBorder="1" applyAlignment="1">
      <alignment vertical="center"/>
    </xf>
    <xf numFmtId="0" fontId="24" fillId="8" borderId="4" xfId="0" applyFont="1" applyFill="1" applyBorder="1" applyAlignment="1" applyProtection="1">
      <alignment horizontal="center" vertical="center"/>
      <protection locked="0"/>
    </xf>
    <xf numFmtId="0" fontId="16" fillId="8" borderId="7" xfId="1" applyFont="1" applyFill="1" applyBorder="1" applyAlignment="1" applyProtection="1">
      <alignment horizontal="left" vertical="center"/>
      <protection locked="0"/>
    </xf>
    <xf numFmtId="0" fontId="13" fillId="8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 applyProtection="1">
      <alignment horizontal="left" vertical="top"/>
      <protection locked="0"/>
    </xf>
    <xf numFmtId="0" fontId="16" fillId="8" borderId="4" xfId="0" applyFont="1" applyFill="1" applyBorder="1" applyAlignment="1" applyProtection="1">
      <alignment horizontal="left" vertical="top"/>
      <protection locked="0"/>
    </xf>
    <xf numFmtId="0" fontId="16" fillId="8" borderId="4" xfId="0" applyFont="1" applyFill="1" applyBorder="1" applyAlignment="1">
      <alignment horizontal="left" vertical="top"/>
    </xf>
    <xf numFmtId="0" fontId="9" fillId="8" borderId="4" xfId="1" applyFont="1" applyFill="1" applyBorder="1" applyAlignment="1" applyProtection="1">
      <alignment horizontal="left" vertical="center"/>
      <protection locked="0"/>
    </xf>
    <xf numFmtId="0" fontId="9" fillId="8" borderId="7" xfId="0" applyFont="1" applyFill="1" applyBorder="1" applyAlignment="1">
      <alignment vertical="center"/>
    </xf>
    <xf numFmtId="0" fontId="16" fillId="8" borderId="4" xfId="0" applyFont="1" applyFill="1" applyBorder="1" applyAlignment="1" applyProtection="1">
      <alignment horizontal="left" vertical="center"/>
      <protection locked="0"/>
    </xf>
    <xf numFmtId="0" fontId="16" fillId="8" borderId="4" xfId="0" applyFont="1" applyFill="1" applyBorder="1" applyAlignment="1">
      <alignment vertical="center"/>
    </xf>
    <xf numFmtId="0" fontId="24" fillId="8" borderId="4" xfId="0" applyFont="1" applyFill="1" applyBorder="1" applyAlignment="1" applyProtection="1">
      <alignment horizontal="center" wrapText="1"/>
      <protection locked="0"/>
    </xf>
    <xf numFmtId="0" fontId="24" fillId="8" borderId="4" xfId="0" applyFont="1" applyFill="1" applyBorder="1" applyAlignment="1">
      <alignment horizontal="center" wrapText="1"/>
    </xf>
    <xf numFmtId="0" fontId="16" fillId="8" borderId="4" xfId="4" applyFont="1" applyFill="1" applyBorder="1" applyAlignment="1" applyProtection="1">
      <alignment horizontal="left" vertical="center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0" fontId="9" fillId="9" borderId="0" xfId="0" applyFont="1" applyFill="1"/>
    <xf numFmtId="0" fontId="10" fillId="0" borderId="4" xfId="0" applyFont="1" applyBorder="1" applyAlignment="1" applyProtection="1">
      <alignment horizontal="center" vertical="center"/>
      <protection locked="0"/>
    </xf>
    <xf numFmtId="0" fontId="16" fillId="8" borderId="4" xfId="1" applyFont="1" applyFill="1" applyBorder="1" applyAlignment="1" applyProtection="1">
      <alignment horizontal="left" vertical="center"/>
      <protection locked="0"/>
    </xf>
    <xf numFmtId="0" fontId="24" fillId="8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1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wrapText="1"/>
    </xf>
    <xf numFmtId="0" fontId="24" fillId="4" borderId="0" xfId="0" applyFont="1" applyFill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9" fillId="8" borderId="4" xfId="4" applyFont="1" applyFill="1" applyBorder="1" applyAlignment="1" applyProtection="1">
      <alignment vertical="top"/>
      <protection locked="0"/>
    </xf>
    <xf numFmtId="0" fontId="9" fillId="8" borderId="4" xfId="1" applyFont="1" applyFill="1" applyBorder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30" fillId="3" borderId="5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 applyProtection="1">
      <alignment horizontal="center" vertical="center"/>
      <protection locked="0"/>
    </xf>
    <xf numFmtId="0" fontId="14" fillId="4" borderId="5" xfId="1" applyFont="1" applyFill="1" applyBorder="1" applyAlignment="1" applyProtection="1">
      <alignment horizontal="center" vertical="center"/>
      <protection locked="0"/>
    </xf>
    <xf numFmtId="0" fontId="14" fillId="4" borderId="14" xfId="1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4" fillId="4" borderId="13" xfId="1" applyFont="1" applyFill="1" applyBorder="1" applyAlignment="1" applyProtection="1">
      <alignment horizontal="center" vertical="center"/>
      <protection locked="0"/>
    </xf>
    <xf numFmtId="0" fontId="15" fillId="4" borderId="14" xfId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4" fillId="3" borderId="5" xfId="1" applyFont="1" applyFill="1" applyBorder="1" applyAlignment="1" applyProtection="1">
      <alignment horizontal="center" vertical="center"/>
      <protection locked="0"/>
    </xf>
    <xf numFmtId="0" fontId="14" fillId="3" borderId="14" xfId="1" applyFont="1" applyFill="1" applyBorder="1" applyAlignment="1" applyProtection="1">
      <alignment horizontal="center" vertical="center"/>
      <protection locked="0"/>
    </xf>
    <xf numFmtId="0" fontId="15" fillId="3" borderId="5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24" fillId="3" borderId="5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_Douaisis2004T1.xls" xfId="3" xr:uid="{00000000-0005-0000-0000-000005000000}"/>
  </cellStyles>
  <dxfs count="0"/>
  <tableStyles count="0" defaultTableStyle="TableStyleMedium9" defaultPivotStyle="PivotStyleLight16"/>
  <colors>
    <mruColors>
      <color rgb="FFFFE7D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132</xdr:row>
      <xdr:rowOff>138546</xdr:rowOff>
    </xdr:from>
    <xdr:to>
      <xdr:col>21</xdr:col>
      <xdr:colOff>600075</xdr:colOff>
      <xdr:row>143</xdr:row>
      <xdr:rowOff>187903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BF657E5-37F5-47E6-8BAF-F8B912DD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2978" y="21500523"/>
          <a:ext cx="517207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17"/>
  </sheetPr>
  <dimension ref="A1:R377"/>
  <sheetViews>
    <sheetView showGridLines="0" tabSelected="1" zoomScaleNormal="100" workbookViewId="0">
      <selection activeCell="P193" sqref="P193"/>
    </sheetView>
  </sheetViews>
  <sheetFormatPr baseColWidth="10" defaultColWidth="11.42578125" defaultRowHeight="15" x14ac:dyDescent="0.2"/>
  <cols>
    <col min="1" max="1" width="18.28515625" style="3" customWidth="1"/>
    <col min="2" max="2" width="14.85546875" style="3" customWidth="1"/>
    <col min="3" max="3" width="13.140625" style="3" customWidth="1"/>
    <col min="4" max="8" width="6.42578125" style="3" customWidth="1"/>
    <col min="9" max="9" width="7.28515625" style="3" customWidth="1"/>
    <col min="10" max="10" width="8.42578125" style="3" customWidth="1"/>
    <col min="11" max="11" width="8.5703125" style="3" customWidth="1"/>
    <col min="12" max="12" width="6.42578125" style="3" customWidth="1"/>
    <col min="13" max="13" width="3.7109375" style="3" customWidth="1"/>
    <col min="14" max="16384" width="11.42578125" style="3"/>
  </cols>
  <sheetData>
    <row r="1" spans="1:18" ht="15.75" x14ac:dyDescent="0.2">
      <c r="A1" s="325" t="s">
        <v>15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8" s="15" customFormat="1" ht="31.5" x14ac:dyDescent="0.25">
      <c r="A2" s="10" t="s">
        <v>24</v>
      </c>
      <c r="B2" s="10" t="s">
        <v>25</v>
      </c>
      <c r="C2" s="10" t="s">
        <v>0</v>
      </c>
      <c r="D2" s="6" t="s">
        <v>1</v>
      </c>
      <c r="E2" s="6" t="s">
        <v>56</v>
      </c>
      <c r="F2" s="7" t="s">
        <v>57</v>
      </c>
      <c r="G2" s="7" t="s">
        <v>6</v>
      </c>
      <c r="H2" s="7" t="s">
        <v>7</v>
      </c>
      <c r="I2" s="12" t="s">
        <v>2</v>
      </c>
      <c r="J2" s="13" t="s">
        <v>3</v>
      </c>
      <c r="K2" s="14" t="s">
        <v>4</v>
      </c>
      <c r="P2" s="16"/>
      <c r="Q2" s="16"/>
      <c r="R2" s="5"/>
    </row>
    <row r="3" spans="1:18" s="15" customFormat="1" ht="20.100000000000001" customHeight="1" x14ac:dyDescent="0.25">
      <c r="A3" s="204" t="s">
        <v>44</v>
      </c>
      <c r="B3" s="205" t="s">
        <v>46</v>
      </c>
      <c r="C3" s="205" t="s">
        <v>11</v>
      </c>
      <c r="D3" s="207">
        <v>280</v>
      </c>
      <c r="E3" s="207"/>
      <c r="F3" s="207"/>
      <c r="G3" s="207"/>
      <c r="H3" s="207"/>
      <c r="I3" s="208">
        <f t="shared" ref="I3:I33" si="0">SUM(D3:H3)</f>
        <v>280</v>
      </c>
      <c r="J3" s="209">
        <f t="shared" ref="J3:J33" si="1">AVERAGE(D3:H3)</f>
        <v>280</v>
      </c>
      <c r="K3" s="210">
        <f t="shared" ref="K3:K33" si="2">MAX(D3:H3)-MIN(D3:H3)</f>
        <v>0</v>
      </c>
      <c r="P3" s="16"/>
      <c r="Q3" s="16"/>
      <c r="R3" s="5"/>
    </row>
    <row r="4" spans="1:18" s="15" customFormat="1" ht="20.100000000000001" customHeight="1" x14ac:dyDescent="0.25">
      <c r="A4" s="211" t="s">
        <v>42</v>
      </c>
      <c r="B4" s="212" t="s">
        <v>95</v>
      </c>
      <c r="C4" s="212" t="s">
        <v>40</v>
      </c>
      <c r="D4" s="207">
        <v>280</v>
      </c>
      <c r="E4" s="208"/>
      <c r="F4" s="207"/>
      <c r="G4" s="208"/>
      <c r="H4" s="207"/>
      <c r="I4" s="208">
        <f t="shared" si="0"/>
        <v>280</v>
      </c>
      <c r="J4" s="209">
        <f t="shared" si="1"/>
        <v>280</v>
      </c>
      <c r="K4" s="210">
        <f t="shared" si="2"/>
        <v>0</v>
      </c>
      <c r="O4" s="263"/>
      <c r="P4" s="16"/>
      <c r="Q4" s="16"/>
      <c r="R4" s="5"/>
    </row>
    <row r="5" spans="1:18" s="15" customFormat="1" ht="20.100000000000001" customHeight="1" x14ac:dyDescent="0.25">
      <c r="A5" s="212" t="s">
        <v>99</v>
      </c>
      <c r="B5" s="212" t="s">
        <v>86</v>
      </c>
      <c r="C5" s="212" t="s">
        <v>37</v>
      </c>
      <c r="D5" s="207">
        <v>280</v>
      </c>
      <c r="E5" s="207"/>
      <c r="F5" s="207"/>
      <c r="G5" s="207"/>
      <c r="H5" s="207"/>
      <c r="I5" s="208">
        <f t="shared" si="0"/>
        <v>280</v>
      </c>
      <c r="J5" s="209">
        <f t="shared" si="1"/>
        <v>280</v>
      </c>
      <c r="K5" s="210">
        <f t="shared" si="2"/>
        <v>0</v>
      </c>
      <c r="P5" s="16"/>
      <c r="Q5" s="16"/>
      <c r="R5" s="5"/>
    </row>
    <row r="6" spans="1:18" s="15" customFormat="1" ht="20.100000000000001" customHeight="1" x14ac:dyDescent="0.25">
      <c r="A6" s="214" t="s">
        <v>30</v>
      </c>
      <c r="B6" s="215" t="s">
        <v>82</v>
      </c>
      <c r="C6" s="216" t="s">
        <v>9</v>
      </c>
      <c r="D6" s="207">
        <v>278</v>
      </c>
      <c r="E6" s="207"/>
      <c r="F6" s="207"/>
      <c r="G6" s="207"/>
      <c r="H6" s="207"/>
      <c r="I6" s="208">
        <f t="shared" si="0"/>
        <v>278</v>
      </c>
      <c r="J6" s="209">
        <f t="shared" si="1"/>
        <v>278</v>
      </c>
      <c r="K6" s="210">
        <f t="shared" si="2"/>
        <v>0</v>
      </c>
      <c r="P6" s="16"/>
      <c r="Q6" s="16"/>
      <c r="R6" s="5"/>
    </row>
    <row r="7" spans="1:18" s="15" customFormat="1" ht="20.100000000000001" customHeight="1" x14ac:dyDescent="0.25">
      <c r="A7" s="204" t="s">
        <v>96</v>
      </c>
      <c r="B7" s="205" t="s">
        <v>48</v>
      </c>
      <c r="C7" s="205" t="s">
        <v>9</v>
      </c>
      <c r="D7" s="207">
        <v>278</v>
      </c>
      <c r="E7" s="207"/>
      <c r="F7" s="207"/>
      <c r="G7" s="207"/>
      <c r="H7" s="207"/>
      <c r="I7" s="208">
        <f t="shared" si="0"/>
        <v>278</v>
      </c>
      <c r="J7" s="209">
        <f t="shared" si="1"/>
        <v>278</v>
      </c>
      <c r="K7" s="210">
        <f t="shared" si="2"/>
        <v>0</v>
      </c>
      <c r="P7" s="16"/>
      <c r="Q7" s="16"/>
      <c r="R7" s="5"/>
    </row>
    <row r="8" spans="1:18" s="15" customFormat="1" ht="20.100000000000001" customHeight="1" x14ac:dyDescent="0.25">
      <c r="A8" s="211" t="s">
        <v>17</v>
      </c>
      <c r="B8" s="212" t="s">
        <v>118</v>
      </c>
      <c r="C8" s="212" t="s">
        <v>37</v>
      </c>
      <c r="D8" s="207">
        <v>274</v>
      </c>
      <c r="E8" s="207"/>
      <c r="F8" s="207"/>
      <c r="G8" s="207"/>
      <c r="H8" s="207"/>
      <c r="I8" s="208">
        <f t="shared" si="0"/>
        <v>274</v>
      </c>
      <c r="J8" s="209">
        <f t="shared" si="1"/>
        <v>274</v>
      </c>
      <c r="K8" s="210">
        <f t="shared" si="2"/>
        <v>0</v>
      </c>
      <c r="P8" s="16"/>
      <c r="Q8" s="16"/>
      <c r="R8" s="5"/>
    </row>
    <row r="9" spans="1:18" s="15" customFormat="1" ht="20.100000000000001" customHeight="1" x14ac:dyDescent="0.25">
      <c r="A9" s="204" t="s">
        <v>109</v>
      </c>
      <c r="B9" s="205" t="s">
        <v>110</v>
      </c>
      <c r="C9" s="205" t="s">
        <v>9</v>
      </c>
      <c r="D9" s="207">
        <v>272</v>
      </c>
      <c r="E9" s="207"/>
      <c r="F9" s="207"/>
      <c r="G9" s="207"/>
      <c r="H9" s="207"/>
      <c r="I9" s="208">
        <f t="shared" si="0"/>
        <v>272</v>
      </c>
      <c r="J9" s="209">
        <f t="shared" si="1"/>
        <v>272</v>
      </c>
      <c r="K9" s="210">
        <f t="shared" si="2"/>
        <v>0</v>
      </c>
      <c r="P9" s="16"/>
      <c r="Q9" s="16"/>
      <c r="R9" s="5"/>
    </row>
    <row r="10" spans="1:18" s="15" customFormat="1" ht="20.100000000000001" customHeight="1" x14ac:dyDescent="0.25">
      <c r="A10" s="204" t="s">
        <v>170</v>
      </c>
      <c r="B10" s="205" t="s">
        <v>213</v>
      </c>
      <c r="C10" s="205" t="s">
        <v>11</v>
      </c>
      <c r="D10" s="207">
        <v>270</v>
      </c>
      <c r="E10" s="207"/>
      <c r="F10" s="207"/>
      <c r="G10" s="207"/>
      <c r="H10" s="207"/>
      <c r="I10" s="208">
        <f t="shared" si="0"/>
        <v>270</v>
      </c>
      <c r="J10" s="209">
        <f t="shared" si="1"/>
        <v>270</v>
      </c>
      <c r="K10" s="210">
        <f t="shared" si="2"/>
        <v>0</v>
      </c>
      <c r="P10" s="16"/>
      <c r="Q10" s="16"/>
      <c r="R10" s="5"/>
    </row>
    <row r="11" spans="1:18" s="15" customFormat="1" ht="20.100000000000001" customHeight="1" x14ac:dyDescent="0.25">
      <c r="A11" s="204" t="s">
        <v>115</v>
      </c>
      <c r="B11" s="205" t="s">
        <v>31</v>
      </c>
      <c r="C11" s="205" t="s">
        <v>11</v>
      </c>
      <c r="D11" s="207">
        <v>270</v>
      </c>
      <c r="E11" s="207"/>
      <c r="F11" s="207"/>
      <c r="G11" s="207"/>
      <c r="H11" s="207"/>
      <c r="I11" s="208">
        <f t="shared" si="0"/>
        <v>270</v>
      </c>
      <c r="J11" s="209">
        <f t="shared" si="1"/>
        <v>270</v>
      </c>
      <c r="K11" s="210">
        <f t="shared" si="2"/>
        <v>0</v>
      </c>
      <c r="P11" s="23"/>
      <c r="Q11" s="22"/>
      <c r="R11" s="5"/>
    </row>
    <row r="12" spans="1:18" s="15" customFormat="1" ht="20.100000000000001" customHeight="1" x14ac:dyDescent="0.25">
      <c r="A12" s="211" t="s">
        <v>108</v>
      </c>
      <c r="B12" s="212" t="s">
        <v>48</v>
      </c>
      <c r="C12" s="205" t="s">
        <v>9</v>
      </c>
      <c r="D12" s="207">
        <v>270</v>
      </c>
      <c r="E12" s="207"/>
      <c r="F12" s="207"/>
      <c r="G12" s="207"/>
      <c r="H12" s="207"/>
      <c r="I12" s="208">
        <f t="shared" si="0"/>
        <v>270</v>
      </c>
      <c r="J12" s="209">
        <f t="shared" si="1"/>
        <v>270</v>
      </c>
      <c r="K12" s="210">
        <f t="shared" si="2"/>
        <v>0</v>
      </c>
      <c r="P12" s="22"/>
      <c r="Q12" s="22"/>
      <c r="R12" s="5"/>
    </row>
    <row r="13" spans="1:18" s="15" customFormat="1" ht="20.100000000000001" customHeight="1" x14ac:dyDescent="0.25">
      <c r="A13" s="212" t="s">
        <v>142</v>
      </c>
      <c r="B13" s="205" t="s">
        <v>86</v>
      </c>
      <c r="C13" s="212" t="s">
        <v>37</v>
      </c>
      <c r="D13" s="207">
        <v>268</v>
      </c>
      <c r="E13" s="207"/>
      <c r="F13" s="207"/>
      <c r="G13" s="207"/>
      <c r="H13" s="207"/>
      <c r="I13" s="208">
        <f t="shared" si="0"/>
        <v>268</v>
      </c>
      <c r="J13" s="209">
        <f t="shared" si="1"/>
        <v>268</v>
      </c>
      <c r="K13" s="210">
        <f t="shared" si="2"/>
        <v>0</v>
      </c>
      <c r="N13" s="29"/>
      <c r="O13" s="28"/>
      <c r="P13" s="22"/>
      <c r="Q13" s="22"/>
      <c r="R13" s="5"/>
    </row>
    <row r="14" spans="1:18" s="15" customFormat="1" ht="20.100000000000001" customHeight="1" x14ac:dyDescent="0.25">
      <c r="A14" s="211" t="s">
        <v>78</v>
      </c>
      <c r="B14" s="212" t="s">
        <v>45</v>
      </c>
      <c r="C14" s="212" t="s">
        <v>37</v>
      </c>
      <c r="D14" s="207">
        <v>268</v>
      </c>
      <c r="E14" s="207"/>
      <c r="F14" s="207"/>
      <c r="G14" s="207"/>
      <c r="H14" s="207"/>
      <c r="I14" s="208">
        <f t="shared" si="0"/>
        <v>268</v>
      </c>
      <c r="J14" s="209">
        <f t="shared" si="1"/>
        <v>268</v>
      </c>
      <c r="K14" s="210">
        <f t="shared" si="2"/>
        <v>0</v>
      </c>
      <c r="N14" s="30"/>
      <c r="O14" s="30"/>
      <c r="P14" s="22"/>
      <c r="Q14" s="22"/>
      <c r="R14" s="5"/>
    </row>
    <row r="15" spans="1:18" s="15" customFormat="1" ht="20.100000000000001" customHeight="1" x14ac:dyDescent="0.25">
      <c r="A15" s="211" t="s">
        <v>191</v>
      </c>
      <c r="B15" s="212" t="s">
        <v>189</v>
      </c>
      <c r="C15" s="212" t="s">
        <v>10</v>
      </c>
      <c r="D15" s="207">
        <v>267</v>
      </c>
      <c r="E15" s="207"/>
      <c r="F15" s="207"/>
      <c r="G15" s="207"/>
      <c r="H15" s="207"/>
      <c r="I15" s="208">
        <f t="shared" si="0"/>
        <v>267</v>
      </c>
      <c r="J15" s="209">
        <f t="shared" si="1"/>
        <v>267</v>
      </c>
      <c r="K15" s="210">
        <f t="shared" si="2"/>
        <v>0</v>
      </c>
      <c r="N15" s="30"/>
      <c r="O15" s="30"/>
      <c r="P15" s="22"/>
      <c r="Q15" s="22"/>
      <c r="R15" s="5"/>
    </row>
    <row r="16" spans="1:18" s="15" customFormat="1" ht="20.100000000000001" customHeight="1" x14ac:dyDescent="0.25">
      <c r="A16" s="211" t="s">
        <v>192</v>
      </c>
      <c r="B16" s="212" t="s">
        <v>20</v>
      </c>
      <c r="C16" s="212" t="s">
        <v>10</v>
      </c>
      <c r="D16" s="207">
        <v>267</v>
      </c>
      <c r="E16" s="207"/>
      <c r="F16" s="207"/>
      <c r="G16" s="207"/>
      <c r="H16" s="207"/>
      <c r="I16" s="208">
        <f t="shared" si="0"/>
        <v>267</v>
      </c>
      <c r="J16" s="209">
        <f t="shared" si="1"/>
        <v>267</v>
      </c>
      <c r="K16" s="210">
        <f t="shared" si="2"/>
        <v>0</v>
      </c>
      <c r="N16" s="30"/>
      <c r="O16" s="30"/>
      <c r="P16" s="22"/>
      <c r="Q16" s="22"/>
      <c r="R16" s="5"/>
    </row>
    <row r="17" spans="1:18" s="15" customFormat="1" ht="20.100000000000001" customHeight="1" x14ac:dyDescent="0.25">
      <c r="A17" s="211" t="s">
        <v>87</v>
      </c>
      <c r="B17" s="212" t="s">
        <v>181</v>
      </c>
      <c r="C17" s="212" t="s">
        <v>37</v>
      </c>
      <c r="D17" s="207">
        <v>267</v>
      </c>
      <c r="E17" s="207"/>
      <c r="F17" s="207"/>
      <c r="G17" s="207"/>
      <c r="H17" s="207"/>
      <c r="I17" s="208">
        <f t="shared" si="0"/>
        <v>267</v>
      </c>
      <c r="J17" s="209">
        <f t="shared" si="1"/>
        <v>267</v>
      </c>
      <c r="K17" s="210">
        <f t="shared" si="2"/>
        <v>0</v>
      </c>
      <c r="N17" s="27"/>
      <c r="O17" s="28"/>
      <c r="P17" s="22"/>
      <c r="Q17" s="22"/>
      <c r="R17" s="5"/>
    </row>
    <row r="18" spans="1:18" s="15" customFormat="1" ht="20.100000000000001" customHeight="1" x14ac:dyDescent="0.25">
      <c r="A18" s="211" t="s">
        <v>116</v>
      </c>
      <c r="B18" s="212" t="s">
        <v>117</v>
      </c>
      <c r="C18" s="212" t="s">
        <v>37</v>
      </c>
      <c r="D18" s="207">
        <v>266</v>
      </c>
      <c r="E18" s="207"/>
      <c r="F18" s="207"/>
      <c r="G18" s="207"/>
      <c r="H18" s="207"/>
      <c r="I18" s="208">
        <f t="shared" si="0"/>
        <v>266</v>
      </c>
      <c r="J18" s="209">
        <f t="shared" si="1"/>
        <v>266</v>
      </c>
      <c r="K18" s="210">
        <f t="shared" si="2"/>
        <v>0</v>
      </c>
      <c r="N18" s="27"/>
      <c r="O18" s="28"/>
      <c r="P18" s="22"/>
      <c r="Q18" s="22"/>
      <c r="R18" s="5"/>
    </row>
    <row r="19" spans="1:18" s="15" customFormat="1" ht="20.100000000000001" customHeight="1" x14ac:dyDescent="0.25">
      <c r="A19" s="211" t="s">
        <v>157</v>
      </c>
      <c r="B19" s="212" t="s">
        <v>158</v>
      </c>
      <c r="C19" s="212" t="s">
        <v>9</v>
      </c>
      <c r="D19" s="207">
        <v>266</v>
      </c>
      <c r="E19" s="207"/>
      <c r="F19" s="207"/>
      <c r="G19" s="208"/>
      <c r="H19" s="207"/>
      <c r="I19" s="208">
        <f t="shared" si="0"/>
        <v>266</v>
      </c>
      <c r="J19" s="209">
        <f t="shared" si="1"/>
        <v>266</v>
      </c>
      <c r="K19" s="210">
        <f t="shared" si="2"/>
        <v>0</v>
      </c>
      <c r="N19" s="27"/>
      <c r="O19" s="28"/>
      <c r="P19" s="22"/>
      <c r="Q19" s="22"/>
      <c r="R19" s="5"/>
    </row>
    <row r="20" spans="1:18" s="15" customFormat="1" ht="20.100000000000001" customHeight="1" x14ac:dyDescent="0.25">
      <c r="A20" s="211" t="s">
        <v>81</v>
      </c>
      <c r="B20" s="212" t="s">
        <v>156</v>
      </c>
      <c r="C20" s="212" t="s">
        <v>9</v>
      </c>
      <c r="D20" s="207">
        <v>265</v>
      </c>
      <c r="E20" s="207"/>
      <c r="F20" s="207"/>
      <c r="G20" s="207"/>
      <c r="H20" s="207"/>
      <c r="I20" s="208">
        <f t="shared" si="0"/>
        <v>265</v>
      </c>
      <c r="J20" s="209">
        <f t="shared" si="1"/>
        <v>265</v>
      </c>
      <c r="K20" s="210">
        <f t="shared" si="2"/>
        <v>0</v>
      </c>
      <c r="N20" s="27"/>
      <c r="O20" s="28"/>
      <c r="P20" s="22"/>
      <c r="Q20" s="22"/>
      <c r="R20" s="5"/>
    </row>
    <row r="21" spans="1:18" s="15" customFormat="1" ht="20.100000000000001" customHeight="1" x14ac:dyDescent="0.25">
      <c r="A21" s="204" t="s">
        <v>102</v>
      </c>
      <c r="B21" s="205" t="s">
        <v>76</v>
      </c>
      <c r="C21" s="212" t="s">
        <v>40</v>
      </c>
      <c r="D21" s="207">
        <v>260</v>
      </c>
      <c r="E21" s="208"/>
      <c r="F21" s="207"/>
      <c r="G21" s="208"/>
      <c r="H21" s="207"/>
      <c r="I21" s="208">
        <f t="shared" si="0"/>
        <v>260</v>
      </c>
      <c r="J21" s="209">
        <f t="shared" si="1"/>
        <v>260</v>
      </c>
      <c r="K21" s="210">
        <f t="shared" si="2"/>
        <v>0</v>
      </c>
      <c r="N21" s="27"/>
      <c r="O21" s="28"/>
      <c r="P21" s="23"/>
      <c r="Q21" s="22"/>
      <c r="R21" s="5"/>
    </row>
    <row r="22" spans="1:18" s="15" customFormat="1" ht="20.100000000000001" customHeight="1" x14ac:dyDescent="0.25">
      <c r="A22" s="204" t="s">
        <v>205</v>
      </c>
      <c r="B22" s="205" t="s">
        <v>206</v>
      </c>
      <c r="C22" s="205" t="s">
        <v>11</v>
      </c>
      <c r="D22" s="207">
        <v>258</v>
      </c>
      <c r="E22" s="207"/>
      <c r="F22" s="207"/>
      <c r="G22" s="207"/>
      <c r="H22" s="207"/>
      <c r="I22" s="208">
        <f t="shared" si="0"/>
        <v>258</v>
      </c>
      <c r="J22" s="209">
        <f t="shared" si="1"/>
        <v>258</v>
      </c>
      <c r="K22" s="210">
        <f t="shared" si="2"/>
        <v>0</v>
      </c>
      <c r="N22" s="24"/>
      <c r="O22" s="25"/>
      <c r="P22" s="23"/>
      <c r="Q22" s="22"/>
      <c r="R22" s="5"/>
    </row>
    <row r="23" spans="1:18" s="15" customFormat="1" ht="20.100000000000001" customHeight="1" x14ac:dyDescent="0.25">
      <c r="A23" s="211" t="s">
        <v>52</v>
      </c>
      <c r="B23" s="212" t="s">
        <v>19</v>
      </c>
      <c r="C23" s="212" t="s">
        <v>10</v>
      </c>
      <c r="D23" s="207">
        <v>257</v>
      </c>
      <c r="E23" s="207"/>
      <c r="F23" s="207"/>
      <c r="G23" s="207"/>
      <c r="H23" s="207"/>
      <c r="I23" s="208">
        <f t="shared" si="0"/>
        <v>257</v>
      </c>
      <c r="J23" s="209">
        <f t="shared" si="1"/>
        <v>257</v>
      </c>
      <c r="K23" s="210">
        <f t="shared" si="2"/>
        <v>0</v>
      </c>
      <c r="N23" s="27"/>
      <c r="O23" s="28"/>
      <c r="P23" s="16"/>
      <c r="Q23" s="16"/>
      <c r="R23" s="5"/>
    </row>
    <row r="24" spans="1:18" s="15" customFormat="1" ht="20.100000000000001" customHeight="1" x14ac:dyDescent="0.25">
      <c r="A24" s="204" t="s">
        <v>90</v>
      </c>
      <c r="B24" s="205" t="s">
        <v>72</v>
      </c>
      <c r="C24" s="205" t="s">
        <v>11</v>
      </c>
      <c r="D24" s="207">
        <v>249</v>
      </c>
      <c r="E24" s="207"/>
      <c r="F24" s="207"/>
      <c r="G24" s="207"/>
      <c r="H24" s="207"/>
      <c r="I24" s="208">
        <f t="shared" si="0"/>
        <v>249</v>
      </c>
      <c r="J24" s="209">
        <f t="shared" si="1"/>
        <v>249</v>
      </c>
      <c r="K24" s="210">
        <f t="shared" si="2"/>
        <v>0</v>
      </c>
      <c r="N24" s="24"/>
      <c r="O24" s="25"/>
      <c r="P24" s="16"/>
      <c r="Q24" s="16"/>
      <c r="R24" s="5"/>
    </row>
    <row r="25" spans="1:18" s="15" customFormat="1" ht="20.100000000000001" customHeight="1" x14ac:dyDescent="0.25">
      <c r="A25" s="211" t="s">
        <v>182</v>
      </c>
      <c r="B25" s="212" t="s">
        <v>183</v>
      </c>
      <c r="C25" s="212" t="s">
        <v>37</v>
      </c>
      <c r="D25" s="207">
        <v>247</v>
      </c>
      <c r="E25" s="207"/>
      <c r="F25" s="207"/>
      <c r="G25" s="207"/>
      <c r="H25" s="207"/>
      <c r="I25" s="208">
        <f t="shared" si="0"/>
        <v>247</v>
      </c>
      <c r="J25" s="209">
        <f t="shared" si="1"/>
        <v>247</v>
      </c>
      <c r="K25" s="210">
        <f t="shared" si="2"/>
        <v>0</v>
      </c>
      <c r="N25" s="24"/>
      <c r="O25" s="25"/>
      <c r="P25" s="16"/>
      <c r="Q25" s="16"/>
      <c r="R25" s="5"/>
    </row>
    <row r="26" spans="1:18" s="15" customFormat="1" ht="20.100000000000001" customHeight="1" x14ac:dyDescent="0.25">
      <c r="A26" s="204" t="s">
        <v>89</v>
      </c>
      <c r="B26" s="205" t="s">
        <v>41</v>
      </c>
      <c r="C26" s="205" t="s">
        <v>11</v>
      </c>
      <c r="D26" s="207">
        <v>244</v>
      </c>
      <c r="E26" s="207"/>
      <c r="F26" s="207"/>
      <c r="G26" s="207"/>
      <c r="H26" s="207"/>
      <c r="I26" s="208">
        <f t="shared" si="0"/>
        <v>244</v>
      </c>
      <c r="J26" s="209">
        <f t="shared" si="1"/>
        <v>244</v>
      </c>
      <c r="K26" s="210">
        <f t="shared" si="2"/>
        <v>0</v>
      </c>
      <c r="N26" s="27"/>
      <c r="O26" s="28"/>
      <c r="P26" s="22"/>
      <c r="Q26" s="16"/>
      <c r="R26" s="5"/>
    </row>
    <row r="27" spans="1:18" s="15" customFormat="1" ht="20.100000000000001" customHeight="1" x14ac:dyDescent="0.25">
      <c r="A27" s="204" t="s">
        <v>214</v>
      </c>
      <c r="B27" s="205" t="s">
        <v>146</v>
      </c>
      <c r="C27" s="205" t="s">
        <v>40</v>
      </c>
      <c r="D27" s="207">
        <v>236</v>
      </c>
      <c r="E27" s="207"/>
      <c r="F27" s="207"/>
      <c r="G27" s="208"/>
      <c r="H27" s="208"/>
      <c r="I27" s="208">
        <f t="shared" si="0"/>
        <v>236</v>
      </c>
      <c r="J27" s="209">
        <f t="shared" si="1"/>
        <v>236</v>
      </c>
      <c r="K27" s="210">
        <f t="shared" si="2"/>
        <v>0</v>
      </c>
      <c r="N27" s="27"/>
      <c r="O27" s="28"/>
      <c r="P27" s="22"/>
      <c r="Q27" s="16"/>
      <c r="R27" s="5"/>
    </row>
    <row r="28" spans="1:18" s="15" customFormat="1" ht="20.100000000000001" customHeight="1" x14ac:dyDescent="0.25">
      <c r="A28" s="204" t="s">
        <v>204</v>
      </c>
      <c r="B28" s="205" t="s">
        <v>208</v>
      </c>
      <c r="C28" s="205" t="s">
        <v>11</v>
      </c>
      <c r="D28" s="207">
        <v>232</v>
      </c>
      <c r="E28" s="207"/>
      <c r="F28" s="207"/>
      <c r="G28" s="208"/>
      <c r="H28" s="207"/>
      <c r="I28" s="208">
        <f t="shared" si="0"/>
        <v>232</v>
      </c>
      <c r="J28" s="209">
        <f t="shared" si="1"/>
        <v>232</v>
      </c>
      <c r="K28" s="210">
        <f t="shared" si="2"/>
        <v>0</v>
      </c>
      <c r="O28" s="27"/>
      <c r="P28" s="16"/>
      <c r="Q28" s="16"/>
      <c r="R28" s="5"/>
    </row>
    <row r="29" spans="1:18" s="15" customFormat="1" ht="20.100000000000001" customHeight="1" x14ac:dyDescent="0.25">
      <c r="A29" s="204" t="s">
        <v>101</v>
      </c>
      <c r="B29" s="205" t="s">
        <v>107</v>
      </c>
      <c r="C29" s="205" t="s">
        <v>9</v>
      </c>
      <c r="D29" s="207">
        <v>213</v>
      </c>
      <c r="E29" s="207"/>
      <c r="F29" s="207"/>
      <c r="G29" s="208"/>
      <c r="H29" s="207"/>
      <c r="I29" s="208">
        <f t="shared" si="0"/>
        <v>213</v>
      </c>
      <c r="J29" s="209">
        <f t="shared" si="1"/>
        <v>213</v>
      </c>
      <c r="K29" s="210">
        <f t="shared" si="2"/>
        <v>0</v>
      </c>
      <c r="O29" s="27"/>
      <c r="P29" s="16"/>
      <c r="Q29" s="16"/>
      <c r="R29" s="5"/>
    </row>
    <row r="30" spans="1:18" s="15" customFormat="1" ht="20.100000000000001" customHeight="1" x14ac:dyDescent="0.25">
      <c r="A30" s="204" t="s">
        <v>111</v>
      </c>
      <c r="B30" s="205" t="s">
        <v>28</v>
      </c>
      <c r="C30" s="205" t="s">
        <v>11</v>
      </c>
      <c r="D30" s="207">
        <v>181</v>
      </c>
      <c r="E30" s="207"/>
      <c r="F30" s="207"/>
      <c r="G30" s="207"/>
      <c r="H30" s="207"/>
      <c r="I30" s="208">
        <f t="shared" si="0"/>
        <v>181</v>
      </c>
      <c r="J30" s="209">
        <f t="shared" si="1"/>
        <v>181</v>
      </c>
      <c r="K30" s="210">
        <f t="shared" si="2"/>
        <v>0</v>
      </c>
      <c r="O30" s="27"/>
      <c r="P30" s="16"/>
      <c r="Q30" s="16"/>
      <c r="R30" s="5"/>
    </row>
    <row r="31" spans="1:18" s="15" customFormat="1" ht="20.100000000000001" customHeight="1" x14ac:dyDescent="0.25">
      <c r="A31" s="211" t="s">
        <v>18</v>
      </c>
      <c r="B31" s="212" t="s">
        <v>5</v>
      </c>
      <c r="C31" s="212" t="s">
        <v>10</v>
      </c>
      <c r="D31" s="207"/>
      <c r="E31" s="207"/>
      <c r="F31" s="207"/>
      <c r="G31" s="207"/>
      <c r="H31" s="207"/>
      <c r="I31" s="208">
        <f t="shared" si="0"/>
        <v>0</v>
      </c>
      <c r="J31" s="209" t="e">
        <f t="shared" si="1"/>
        <v>#DIV/0!</v>
      </c>
      <c r="K31" s="210">
        <f t="shared" si="2"/>
        <v>0</v>
      </c>
      <c r="O31" s="27"/>
      <c r="P31" s="31"/>
      <c r="Q31" s="26"/>
    </row>
    <row r="32" spans="1:18" s="15" customFormat="1" ht="20.100000000000001" customHeight="1" x14ac:dyDescent="0.25">
      <c r="A32" s="211" t="s">
        <v>177</v>
      </c>
      <c r="B32" s="212" t="s">
        <v>178</v>
      </c>
      <c r="C32" s="212" t="s">
        <v>37</v>
      </c>
      <c r="D32" s="207"/>
      <c r="E32" s="207"/>
      <c r="F32" s="207"/>
      <c r="G32" s="207"/>
      <c r="H32" s="207"/>
      <c r="I32" s="208">
        <f t="shared" si="0"/>
        <v>0</v>
      </c>
      <c r="J32" s="209" t="e">
        <f t="shared" si="1"/>
        <v>#DIV/0!</v>
      </c>
      <c r="K32" s="210">
        <f t="shared" si="2"/>
        <v>0</v>
      </c>
      <c r="O32" s="27"/>
      <c r="P32" s="31"/>
      <c r="Q32" s="26"/>
    </row>
    <row r="33" spans="1:17" s="15" customFormat="1" ht="20.100000000000001" customHeight="1" x14ac:dyDescent="0.25">
      <c r="A33" s="211" t="s">
        <v>154</v>
      </c>
      <c r="B33" s="212" t="s">
        <v>155</v>
      </c>
      <c r="C33" s="205" t="s">
        <v>9</v>
      </c>
      <c r="D33" s="207"/>
      <c r="E33" s="207"/>
      <c r="F33" s="207"/>
      <c r="G33" s="207"/>
      <c r="H33" s="207"/>
      <c r="I33" s="208">
        <f t="shared" si="0"/>
        <v>0</v>
      </c>
      <c r="J33" s="209" t="e">
        <f t="shared" si="1"/>
        <v>#DIV/0!</v>
      </c>
      <c r="K33" s="210">
        <f t="shared" si="2"/>
        <v>0</v>
      </c>
      <c r="O33" s="27"/>
      <c r="P33" s="31"/>
      <c r="Q33" s="26"/>
    </row>
    <row r="34" spans="1:17" ht="15.75" hidden="1" x14ac:dyDescent="0.25">
      <c r="A34" s="32"/>
      <c r="B34" s="34"/>
      <c r="C34" s="35"/>
      <c r="D34" s="17">
        <v>0</v>
      </c>
      <c r="E34" s="36"/>
      <c r="F34" s="17"/>
      <c r="G34" s="17">
        <v>0</v>
      </c>
      <c r="H34" s="37">
        <v>0</v>
      </c>
      <c r="I34" s="208">
        <f t="shared" ref="I34:I56" si="3">SUM(D34:H34)</f>
        <v>0</v>
      </c>
      <c r="J34" s="39">
        <f t="shared" ref="J34:J38" si="4">AVERAGE(D34:H34)</f>
        <v>0</v>
      </c>
      <c r="K34" s="40">
        <f t="shared" ref="K34:K38" si="5">MAX(D34:H34)-MIN(D34:H34)</f>
        <v>0</v>
      </c>
      <c r="N34" s="41"/>
      <c r="O34" s="42"/>
      <c r="P34" s="43"/>
    </row>
    <row r="35" spans="1:17" ht="15.75" hidden="1" x14ac:dyDescent="0.25">
      <c r="A35" s="32"/>
      <c r="B35" s="34"/>
      <c r="C35" s="35"/>
      <c r="D35" s="17">
        <v>0</v>
      </c>
      <c r="E35" s="17"/>
      <c r="F35" s="17"/>
      <c r="G35" s="38">
        <v>0</v>
      </c>
      <c r="H35" s="37">
        <v>0</v>
      </c>
      <c r="I35" s="208">
        <f t="shared" si="3"/>
        <v>0</v>
      </c>
      <c r="J35" s="39">
        <f t="shared" si="4"/>
        <v>0</v>
      </c>
      <c r="K35" s="40">
        <f t="shared" si="5"/>
        <v>0</v>
      </c>
      <c r="N35" s="41"/>
      <c r="O35" s="42"/>
      <c r="P35" s="43"/>
    </row>
    <row r="36" spans="1:17" ht="15.75" hidden="1" x14ac:dyDescent="0.25">
      <c r="A36" s="44"/>
      <c r="B36" s="45"/>
      <c r="C36" s="35"/>
      <c r="D36" s="17">
        <v>30</v>
      </c>
      <c r="E36" s="17"/>
      <c r="F36" s="17"/>
      <c r="G36" s="17">
        <v>0</v>
      </c>
      <c r="H36" s="37">
        <v>0</v>
      </c>
      <c r="I36" s="208">
        <f t="shared" si="3"/>
        <v>30</v>
      </c>
      <c r="J36" s="39">
        <f t="shared" si="4"/>
        <v>10</v>
      </c>
      <c r="K36" s="40">
        <f t="shared" si="5"/>
        <v>30</v>
      </c>
      <c r="N36" s="41"/>
      <c r="O36" s="42"/>
      <c r="P36" s="43"/>
    </row>
    <row r="37" spans="1:17" ht="15.75" hidden="1" x14ac:dyDescent="0.25">
      <c r="A37" s="46"/>
      <c r="B37" s="34"/>
      <c r="C37" s="47"/>
      <c r="D37" s="17">
        <v>0</v>
      </c>
      <c r="E37" s="17"/>
      <c r="F37" s="17"/>
      <c r="G37" s="17">
        <v>0</v>
      </c>
      <c r="H37" s="37">
        <v>0</v>
      </c>
      <c r="I37" s="208">
        <f t="shared" si="3"/>
        <v>0</v>
      </c>
      <c r="J37" s="39">
        <f t="shared" si="4"/>
        <v>0</v>
      </c>
      <c r="K37" s="40">
        <f t="shared" si="5"/>
        <v>0</v>
      </c>
      <c r="N37" s="41"/>
      <c r="O37" s="42"/>
      <c r="P37" s="43"/>
    </row>
    <row r="38" spans="1:17" ht="15.75" hidden="1" x14ac:dyDescent="0.25">
      <c r="A38" s="46"/>
      <c r="B38" s="34"/>
      <c r="C38" s="47"/>
      <c r="D38" s="17">
        <v>0</v>
      </c>
      <c r="E38" s="17"/>
      <c r="F38" s="17"/>
      <c r="G38" s="17">
        <v>0</v>
      </c>
      <c r="H38" s="37">
        <v>0</v>
      </c>
      <c r="I38" s="208">
        <f t="shared" si="3"/>
        <v>0</v>
      </c>
      <c r="J38" s="39">
        <f t="shared" si="4"/>
        <v>0</v>
      </c>
      <c r="K38" s="40">
        <f t="shared" si="5"/>
        <v>0</v>
      </c>
      <c r="N38" s="41"/>
      <c r="O38" s="42"/>
      <c r="P38" s="43"/>
    </row>
    <row r="39" spans="1:17" ht="15.75" hidden="1" x14ac:dyDescent="0.25">
      <c r="A39" s="46"/>
      <c r="B39" s="34"/>
      <c r="C39" s="47"/>
      <c r="D39" s="17">
        <v>0</v>
      </c>
      <c r="E39" s="17"/>
      <c r="F39" s="17"/>
      <c r="G39" s="17">
        <v>0</v>
      </c>
      <c r="H39" s="37">
        <v>0</v>
      </c>
      <c r="I39" s="208">
        <f t="shared" si="3"/>
        <v>0</v>
      </c>
      <c r="J39" s="39">
        <f t="shared" ref="J39:J56" si="6">AVERAGE(D39:H39)</f>
        <v>0</v>
      </c>
      <c r="K39" s="40">
        <f t="shared" ref="K39:K56" si="7">MAX(D39:H39)-MIN(D39:H39)</f>
        <v>0</v>
      </c>
      <c r="N39" s="41"/>
      <c r="O39" s="42"/>
      <c r="P39" s="43"/>
    </row>
    <row r="40" spans="1:17" ht="15.75" hidden="1" x14ac:dyDescent="0.25">
      <c r="A40" s="46"/>
      <c r="B40" s="34"/>
      <c r="C40" s="47"/>
      <c r="D40" s="17">
        <v>0</v>
      </c>
      <c r="E40" s="17"/>
      <c r="F40" s="17"/>
      <c r="G40" s="17">
        <v>0</v>
      </c>
      <c r="H40" s="37">
        <v>0</v>
      </c>
      <c r="I40" s="208">
        <f t="shared" si="3"/>
        <v>0</v>
      </c>
      <c r="J40" s="39">
        <f t="shared" si="6"/>
        <v>0</v>
      </c>
      <c r="K40" s="40">
        <f t="shared" si="7"/>
        <v>0</v>
      </c>
      <c r="N40" s="41"/>
      <c r="O40" s="42"/>
      <c r="P40" s="43"/>
    </row>
    <row r="41" spans="1:17" ht="15.75" hidden="1" x14ac:dyDescent="0.25">
      <c r="A41" s="46"/>
      <c r="B41" s="34"/>
      <c r="C41" s="47"/>
      <c r="D41" s="17">
        <v>0</v>
      </c>
      <c r="E41" s="17"/>
      <c r="F41" s="17"/>
      <c r="G41" s="17">
        <v>0</v>
      </c>
      <c r="H41" s="37">
        <v>0</v>
      </c>
      <c r="I41" s="208">
        <f t="shared" si="3"/>
        <v>0</v>
      </c>
      <c r="J41" s="39">
        <f t="shared" si="6"/>
        <v>0</v>
      </c>
      <c r="K41" s="40">
        <f t="shared" si="7"/>
        <v>0</v>
      </c>
      <c r="N41" s="41"/>
      <c r="O41" s="42"/>
      <c r="P41" s="43"/>
    </row>
    <row r="42" spans="1:17" ht="15.75" hidden="1" x14ac:dyDescent="0.25">
      <c r="A42" s="46"/>
      <c r="B42" s="34"/>
      <c r="C42" s="47"/>
      <c r="D42" s="17">
        <v>0</v>
      </c>
      <c r="E42" s="17"/>
      <c r="F42" s="17"/>
      <c r="G42" s="17">
        <v>0</v>
      </c>
      <c r="H42" s="37">
        <v>0</v>
      </c>
      <c r="I42" s="208">
        <f t="shared" si="3"/>
        <v>0</v>
      </c>
      <c r="J42" s="39">
        <f t="shared" si="6"/>
        <v>0</v>
      </c>
      <c r="K42" s="40">
        <f t="shared" si="7"/>
        <v>0</v>
      </c>
      <c r="N42" s="41"/>
      <c r="O42" s="42"/>
      <c r="P42" s="43"/>
    </row>
    <row r="43" spans="1:17" ht="15.75" hidden="1" x14ac:dyDescent="0.25">
      <c r="A43" s="46"/>
      <c r="B43" s="34"/>
      <c r="C43" s="47"/>
      <c r="D43" s="17">
        <v>0</v>
      </c>
      <c r="E43" s="17"/>
      <c r="F43" s="17"/>
      <c r="G43" s="17">
        <v>0</v>
      </c>
      <c r="H43" s="37">
        <v>0</v>
      </c>
      <c r="I43" s="208">
        <f t="shared" si="3"/>
        <v>0</v>
      </c>
      <c r="J43" s="39">
        <f t="shared" si="6"/>
        <v>0</v>
      </c>
      <c r="K43" s="40">
        <f t="shared" si="7"/>
        <v>0</v>
      </c>
      <c r="N43" s="41"/>
      <c r="O43" s="42"/>
      <c r="P43" s="43"/>
    </row>
    <row r="44" spans="1:17" ht="15.75" hidden="1" x14ac:dyDescent="0.25">
      <c r="A44" s="46"/>
      <c r="B44" s="34"/>
      <c r="C44" s="47"/>
      <c r="D44" s="17">
        <v>0</v>
      </c>
      <c r="E44" s="17"/>
      <c r="F44" s="17"/>
      <c r="G44" s="17">
        <v>0</v>
      </c>
      <c r="H44" s="37">
        <v>0</v>
      </c>
      <c r="I44" s="208">
        <f t="shared" si="3"/>
        <v>0</v>
      </c>
      <c r="J44" s="39">
        <f t="shared" si="6"/>
        <v>0</v>
      </c>
      <c r="K44" s="40">
        <f t="shared" si="7"/>
        <v>0</v>
      </c>
      <c r="N44" s="41"/>
      <c r="O44" s="42"/>
      <c r="P44" s="43"/>
    </row>
    <row r="45" spans="1:17" ht="15.75" hidden="1" x14ac:dyDescent="0.25">
      <c r="A45" s="46"/>
      <c r="B45" s="34"/>
      <c r="C45" s="47"/>
      <c r="D45" s="17">
        <v>0</v>
      </c>
      <c r="E45" s="17"/>
      <c r="F45" s="17"/>
      <c r="G45" s="17">
        <v>0</v>
      </c>
      <c r="H45" s="37">
        <v>0</v>
      </c>
      <c r="I45" s="208">
        <f t="shared" si="3"/>
        <v>0</v>
      </c>
      <c r="J45" s="39">
        <f t="shared" si="6"/>
        <v>0</v>
      </c>
      <c r="K45" s="40">
        <f t="shared" si="7"/>
        <v>0</v>
      </c>
      <c r="N45" s="41"/>
      <c r="O45" s="42"/>
      <c r="P45" s="43"/>
    </row>
    <row r="46" spans="1:17" ht="15.75" hidden="1" x14ac:dyDescent="0.25">
      <c r="A46" s="46"/>
      <c r="B46" s="34"/>
      <c r="C46" s="47"/>
      <c r="D46" s="17">
        <v>0</v>
      </c>
      <c r="E46" s="17"/>
      <c r="F46" s="17"/>
      <c r="G46" s="17">
        <v>0</v>
      </c>
      <c r="H46" s="37">
        <v>0</v>
      </c>
      <c r="I46" s="208">
        <f t="shared" si="3"/>
        <v>0</v>
      </c>
      <c r="J46" s="39">
        <f t="shared" si="6"/>
        <v>0</v>
      </c>
      <c r="K46" s="40">
        <f t="shared" si="7"/>
        <v>0</v>
      </c>
      <c r="N46" s="41"/>
      <c r="O46" s="42"/>
      <c r="P46" s="43"/>
    </row>
    <row r="47" spans="1:17" ht="15.75" hidden="1" x14ac:dyDescent="0.25">
      <c r="A47" s="46"/>
      <c r="B47" s="34"/>
      <c r="C47" s="47"/>
      <c r="D47" s="17">
        <v>0</v>
      </c>
      <c r="E47" s="17"/>
      <c r="F47" s="17"/>
      <c r="G47" s="17">
        <v>0</v>
      </c>
      <c r="H47" s="37">
        <v>0</v>
      </c>
      <c r="I47" s="208">
        <f t="shared" si="3"/>
        <v>0</v>
      </c>
      <c r="J47" s="39">
        <f t="shared" si="6"/>
        <v>0</v>
      </c>
      <c r="K47" s="40">
        <f t="shared" si="7"/>
        <v>0</v>
      </c>
      <c r="N47" s="41"/>
      <c r="O47" s="42"/>
      <c r="P47" s="43"/>
    </row>
    <row r="48" spans="1:17" ht="15.75" hidden="1" x14ac:dyDescent="0.25">
      <c r="A48" s="46"/>
      <c r="B48" s="34"/>
      <c r="C48" s="47"/>
      <c r="D48" s="17">
        <v>0</v>
      </c>
      <c r="E48" s="17"/>
      <c r="F48" s="17"/>
      <c r="G48" s="17">
        <v>0</v>
      </c>
      <c r="H48" s="37">
        <v>0</v>
      </c>
      <c r="I48" s="208">
        <f t="shared" si="3"/>
        <v>0</v>
      </c>
      <c r="J48" s="39">
        <f t="shared" si="6"/>
        <v>0</v>
      </c>
      <c r="K48" s="40">
        <f t="shared" si="7"/>
        <v>0</v>
      </c>
      <c r="N48" s="41"/>
      <c r="O48" s="42"/>
      <c r="P48" s="43"/>
    </row>
    <row r="49" spans="1:17" ht="15.75" hidden="1" x14ac:dyDescent="0.25">
      <c r="A49" s="46"/>
      <c r="B49" s="34"/>
      <c r="C49" s="47"/>
      <c r="D49" s="17">
        <v>0</v>
      </c>
      <c r="E49" s="17"/>
      <c r="F49" s="17"/>
      <c r="G49" s="17">
        <v>0</v>
      </c>
      <c r="H49" s="37">
        <v>0</v>
      </c>
      <c r="I49" s="208">
        <f t="shared" si="3"/>
        <v>0</v>
      </c>
      <c r="J49" s="39">
        <f t="shared" si="6"/>
        <v>0</v>
      </c>
      <c r="K49" s="40">
        <f t="shared" si="7"/>
        <v>0</v>
      </c>
      <c r="N49" s="41"/>
      <c r="O49" s="42"/>
      <c r="P49" s="43"/>
    </row>
    <row r="50" spans="1:17" ht="15.75" hidden="1" x14ac:dyDescent="0.25">
      <c r="A50" s="46"/>
      <c r="B50" s="34"/>
      <c r="C50" s="47"/>
      <c r="D50" s="17">
        <v>0</v>
      </c>
      <c r="E50" s="17"/>
      <c r="F50" s="17"/>
      <c r="G50" s="17">
        <v>0</v>
      </c>
      <c r="H50" s="37">
        <v>0</v>
      </c>
      <c r="I50" s="208">
        <f t="shared" si="3"/>
        <v>0</v>
      </c>
      <c r="J50" s="39">
        <f t="shared" si="6"/>
        <v>0</v>
      </c>
      <c r="K50" s="40">
        <f t="shared" si="7"/>
        <v>0</v>
      </c>
      <c r="N50" s="41"/>
      <c r="O50" s="42"/>
      <c r="P50" s="43"/>
    </row>
    <row r="51" spans="1:17" ht="15.75" hidden="1" x14ac:dyDescent="0.25">
      <c r="A51" s="46"/>
      <c r="B51" s="34"/>
      <c r="C51" s="47"/>
      <c r="D51" s="17">
        <v>0</v>
      </c>
      <c r="E51" s="17"/>
      <c r="F51" s="17"/>
      <c r="G51" s="17">
        <v>0</v>
      </c>
      <c r="H51" s="37">
        <v>0</v>
      </c>
      <c r="I51" s="208">
        <f t="shared" si="3"/>
        <v>0</v>
      </c>
      <c r="J51" s="39">
        <f t="shared" si="6"/>
        <v>0</v>
      </c>
      <c r="K51" s="40">
        <f t="shared" si="7"/>
        <v>0</v>
      </c>
      <c r="N51" s="41"/>
      <c r="O51" s="42"/>
      <c r="P51" s="43"/>
    </row>
    <row r="52" spans="1:17" ht="15.75" hidden="1" x14ac:dyDescent="0.25">
      <c r="A52" s="46"/>
      <c r="B52" s="34"/>
      <c r="C52" s="47"/>
      <c r="D52" s="17">
        <v>0</v>
      </c>
      <c r="E52" s="17"/>
      <c r="F52" s="17"/>
      <c r="G52" s="17">
        <v>0</v>
      </c>
      <c r="H52" s="37">
        <v>0</v>
      </c>
      <c r="I52" s="208">
        <f t="shared" si="3"/>
        <v>0</v>
      </c>
      <c r="J52" s="39">
        <f t="shared" si="6"/>
        <v>0</v>
      </c>
      <c r="K52" s="40">
        <f t="shared" si="7"/>
        <v>0</v>
      </c>
      <c r="N52" s="41"/>
      <c r="O52" s="42"/>
      <c r="P52" s="43"/>
    </row>
    <row r="53" spans="1:17" ht="15.75" hidden="1" x14ac:dyDescent="0.25">
      <c r="A53" s="48"/>
      <c r="B53" s="49"/>
      <c r="C53" s="50"/>
      <c r="D53" s="17">
        <v>0</v>
      </c>
      <c r="E53" s="17"/>
      <c r="F53" s="36"/>
      <c r="G53" s="38"/>
      <c r="H53" s="38"/>
      <c r="I53" s="208">
        <f t="shared" si="3"/>
        <v>0</v>
      </c>
      <c r="J53" s="39">
        <f t="shared" si="6"/>
        <v>0</v>
      </c>
      <c r="K53" s="40">
        <f t="shared" si="7"/>
        <v>0</v>
      </c>
      <c r="N53" s="51"/>
      <c r="O53" s="51"/>
      <c r="P53" s="43"/>
    </row>
    <row r="54" spans="1:17" ht="15.75" hidden="1" x14ac:dyDescent="0.25">
      <c r="A54" s="32"/>
      <c r="B54" s="34"/>
      <c r="C54" s="53"/>
      <c r="D54" s="17">
        <v>0</v>
      </c>
      <c r="E54" s="17"/>
      <c r="F54" s="17"/>
      <c r="G54" s="38"/>
      <c r="H54" s="37"/>
      <c r="I54" s="208">
        <f t="shared" si="3"/>
        <v>0</v>
      </c>
      <c r="J54" s="39">
        <f t="shared" si="6"/>
        <v>0</v>
      </c>
      <c r="K54" s="40">
        <f t="shared" si="7"/>
        <v>0</v>
      </c>
      <c r="O54" s="54"/>
      <c r="P54" s="31"/>
      <c r="Q54" s="43"/>
    </row>
    <row r="55" spans="1:17" ht="15.75" hidden="1" x14ac:dyDescent="0.25">
      <c r="A55" s="55"/>
      <c r="B55" s="55"/>
      <c r="C55" s="35"/>
      <c r="D55" s="17">
        <v>0</v>
      </c>
      <c r="E55" s="17"/>
      <c r="F55" s="17"/>
      <c r="G55" s="17"/>
      <c r="H55" s="36"/>
      <c r="I55" s="208">
        <f t="shared" si="3"/>
        <v>0</v>
      </c>
      <c r="J55" s="39">
        <f t="shared" si="6"/>
        <v>0</v>
      </c>
      <c r="K55" s="40">
        <f t="shared" si="7"/>
        <v>0</v>
      </c>
      <c r="N55" s="56"/>
      <c r="O55" s="42"/>
      <c r="P55" s="43"/>
    </row>
    <row r="56" spans="1:17" ht="15.75" hidden="1" x14ac:dyDescent="0.25">
      <c r="A56" s="32"/>
      <c r="B56" s="34"/>
      <c r="C56" s="35"/>
      <c r="D56" s="17">
        <v>0</v>
      </c>
      <c r="E56" s="17"/>
      <c r="F56" s="17"/>
      <c r="G56" s="17"/>
      <c r="H56" s="36"/>
      <c r="I56" s="208">
        <f t="shared" si="3"/>
        <v>0</v>
      </c>
      <c r="J56" s="39">
        <f t="shared" si="6"/>
        <v>0</v>
      </c>
      <c r="K56" s="40">
        <f t="shared" si="7"/>
        <v>0</v>
      </c>
      <c r="N56" s="56"/>
      <c r="O56" s="42"/>
      <c r="P56" s="43"/>
    </row>
    <row r="57" spans="1:17" ht="15.75" x14ac:dyDescent="0.25">
      <c r="A57" s="57"/>
      <c r="B57" s="58"/>
      <c r="D57" s="59"/>
      <c r="E57" s="60"/>
      <c r="F57" s="61"/>
      <c r="G57" s="61"/>
      <c r="H57" s="61"/>
      <c r="I57" s="61"/>
      <c r="J57" s="62"/>
      <c r="K57" s="63"/>
      <c r="N57" s="64"/>
      <c r="O57" s="65"/>
      <c r="P57" s="43"/>
    </row>
    <row r="58" spans="1:17" ht="15.75" x14ac:dyDescent="0.2">
      <c r="A58" s="325" t="s">
        <v>12</v>
      </c>
      <c r="B58" s="325"/>
      <c r="C58" s="325"/>
      <c r="D58" s="325"/>
      <c r="E58" s="325"/>
      <c r="F58" s="325"/>
      <c r="G58" s="325"/>
      <c r="H58" s="325"/>
      <c r="I58" s="325"/>
      <c r="J58" s="325"/>
      <c r="K58" s="325"/>
      <c r="N58" s="66"/>
      <c r="O58" s="67"/>
      <c r="P58" s="43"/>
    </row>
    <row r="59" spans="1:17" ht="31.5" x14ac:dyDescent="0.2">
      <c r="A59" s="264" t="s">
        <v>217</v>
      </c>
      <c r="B59" s="10" t="s">
        <v>25</v>
      </c>
      <c r="C59" s="10" t="s">
        <v>0</v>
      </c>
      <c r="D59" s="6" t="s">
        <v>1</v>
      </c>
      <c r="E59" s="6" t="s">
        <v>56</v>
      </c>
      <c r="F59" s="7" t="s">
        <v>57</v>
      </c>
      <c r="G59" s="7" t="s">
        <v>6</v>
      </c>
      <c r="H59" s="7" t="s">
        <v>7</v>
      </c>
      <c r="I59" s="12" t="s">
        <v>2</v>
      </c>
      <c r="J59" s="13" t="s">
        <v>3</v>
      </c>
      <c r="K59" s="14" t="s">
        <v>4</v>
      </c>
      <c r="N59" s="56"/>
      <c r="O59" s="42"/>
      <c r="P59" s="68"/>
      <c r="Q59" s="5"/>
    </row>
    <row r="60" spans="1:17" ht="20.100000000000001" customHeight="1" x14ac:dyDescent="0.25">
      <c r="A60" s="205" t="s">
        <v>91</v>
      </c>
      <c r="B60" s="205" t="s">
        <v>92</v>
      </c>
      <c r="C60" s="205" t="s">
        <v>9</v>
      </c>
      <c r="D60" s="207">
        <v>289</v>
      </c>
      <c r="E60" s="207"/>
      <c r="F60" s="207"/>
      <c r="G60" s="207"/>
      <c r="H60" s="207"/>
      <c r="I60" s="208">
        <f t="shared" ref="I60:I75" si="8">SUM(D60:H60)</f>
        <v>289</v>
      </c>
      <c r="J60" s="218">
        <f t="shared" ref="J60:J75" si="9">AVERAGE(D60:H60)</f>
        <v>289</v>
      </c>
      <c r="K60" s="219">
        <f t="shared" ref="K60:K75" si="10">MAX(D60:H60)-MIN(D60:H60)</f>
        <v>0</v>
      </c>
      <c r="N60" s="56"/>
      <c r="O60" s="69"/>
      <c r="P60" s="68"/>
      <c r="Q60" s="5"/>
    </row>
    <row r="61" spans="1:17" ht="20.100000000000001" customHeight="1" x14ac:dyDescent="0.25">
      <c r="A61" s="204" t="s">
        <v>84</v>
      </c>
      <c r="B61" s="205" t="s">
        <v>85</v>
      </c>
      <c r="C61" s="212" t="s">
        <v>37</v>
      </c>
      <c r="D61" s="207">
        <v>283</v>
      </c>
      <c r="E61" s="207"/>
      <c r="F61" s="207"/>
      <c r="G61" s="207"/>
      <c r="H61" s="207"/>
      <c r="I61" s="208">
        <f t="shared" si="8"/>
        <v>283</v>
      </c>
      <c r="J61" s="218">
        <f t="shared" si="9"/>
        <v>283</v>
      </c>
      <c r="K61" s="219">
        <f t="shared" si="10"/>
        <v>0</v>
      </c>
      <c r="O61" s="70"/>
      <c r="Q61" s="5"/>
    </row>
    <row r="62" spans="1:17" ht="20.100000000000001" customHeight="1" x14ac:dyDescent="0.25">
      <c r="A62" s="204" t="s">
        <v>121</v>
      </c>
      <c r="B62" s="205" t="s">
        <v>122</v>
      </c>
      <c r="C62" s="205" t="s">
        <v>37</v>
      </c>
      <c r="D62" s="207">
        <v>279</v>
      </c>
      <c r="E62" s="207"/>
      <c r="F62" s="207"/>
      <c r="G62" s="207"/>
      <c r="H62" s="207"/>
      <c r="I62" s="208">
        <f t="shared" si="8"/>
        <v>279</v>
      </c>
      <c r="J62" s="218">
        <f t="shared" si="9"/>
        <v>279</v>
      </c>
      <c r="K62" s="219">
        <f t="shared" si="10"/>
        <v>0</v>
      </c>
      <c r="O62" s="69"/>
      <c r="Q62" s="5"/>
    </row>
    <row r="63" spans="1:17" ht="20.100000000000001" customHeight="1" x14ac:dyDescent="0.25">
      <c r="A63" s="205" t="s">
        <v>81</v>
      </c>
      <c r="B63" s="205" t="s">
        <v>80</v>
      </c>
      <c r="C63" s="205" t="s">
        <v>9</v>
      </c>
      <c r="D63" s="207">
        <v>277</v>
      </c>
      <c r="E63" s="207"/>
      <c r="F63" s="207"/>
      <c r="G63" s="207"/>
      <c r="H63" s="207"/>
      <c r="I63" s="208">
        <f t="shared" si="8"/>
        <v>277</v>
      </c>
      <c r="J63" s="218">
        <f t="shared" si="9"/>
        <v>277</v>
      </c>
      <c r="K63" s="219">
        <f t="shared" si="10"/>
        <v>0</v>
      </c>
      <c r="O63" s="69"/>
      <c r="Q63" s="5"/>
    </row>
    <row r="64" spans="1:17" ht="20.100000000000001" customHeight="1" x14ac:dyDescent="0.25">
      <c r="A64" s="204" t="s">
        <v>215</v>
      </c>
      <c r="B64" s="205" t="s">
        <v>120</v>
      </c>
      <c r="C64" s="205" t="s">
        <v>11</v>
      </c>
      <c r="D64" s="207">
        <v>272</v>
      </c>
      <c r="E64" s="207"/>
      <c r="F64" s="207"/>
      <c r="G64" s="207"/>
      <c r="H64" s="207"/>
      <c r="I64" s="208">
        <f t="shared" si="8"/>
        <v>272</v>
      </c>
      <c r="J64" s="218">
        <f t="shared" si="9"/>
        <v>272</v>
      </c>
      <c r="K64" s="219">
        <f t="shared" si="10"/>
        <v>0</v>
      </c>
      <c r="O64" s="69"/>
      <c r="Q64" s="5"/>
    </row>
    <row r="65" spans="1:17" ht="20.100000000000001" customHeight="1" x14ac:dyDescent="0.25">
      <c r="A65" s="204" t="s">
        <v>97</v>
      </c>
      <c r="B65" s="205" t="s">
        <v>98</v>
      </c>
      <c r="C65" s="212" t="s">
        <v>37</v>
      </c>
      <c r="D65" s="207">
        <v>272</v>
      </c>
      <c r="E65" s="207"/>
      <c r="F65" s="207"/>
      <c r="G65" s="207"/>
      <c r="H65" s="207"/>
      <c r="I65" s="208">
        <f t="shared" si="8"/>
        <v>272</v>
      </c>
      <c r="J65" s="218">
        <f t="shared" si="9"/>
        <v>272</v>
      </c>
      <c r="K65" s="219">
        <f t="shared" si="10"/>
        <v>0</v>
      </c>
      <c r="O65" s="69"/>
      <c r="Q65" s="5"/>
    </row>
    <row r="66" spans="1:17" ht="20.100000000000001" customHeight="1" x14ac:dyDescent="0.25">
      <c r="A66" s="212" t="s">
        <v>83</v>
      </c>
      <c r="B66" s="212" t="s">
        <v>77</v>
      </c>
      <c r="C66" s="212" t="s">
        <v>40</v>
      </c>
      <c r="D66" s="207">
        <v>271</v>
      </c>
      <c r="E66" s="207"/>
      <c r="F66" s="207"/>
      <c r="G66" s="207"/>
      <c r="H66" s="207"/>
      <c r="I66" s="208">
        <f t="shared" si="8"/>
        <v>271</v>
      </c>
      <c r="J66" s="218">
        <f t="shared" si="9"/>
        <v>271</v>
      </c>
      <c r="K66" s="219">
        <f t="shared" si="10"/>
        <v>0</v>
      </c>
      <c r="O66" s="69"/>
      <c r="Q66" s="5"/>
    </row>
    <row r="67" spans="1:17" ht="20.100000000000001" customHeight="1" x14ac:dyDescent="0.25">
      <c r="A67" s="212" t="s">
        <v>193</v>
      </c>
      <c r="B67" s="212" t="s">
        <v>194</v>
      </c>
      <c r="C67" s="212" t="s">
        <v>10</v>
      </c>
      <c r="D67" s="207">
        <v>269</v>
      </c>
      <c r="E67" s="207"/>
      <c r="F67" s="207"/>
      <c r="G67" s="208"/>
      <c r="H67" s="207"/>
      <c r="I67" s="208">
        <f t="shared" si="8"/>
        <v>269</v>
      </c>
      <c r="J67" s="218">
        <f t="shared" si="9"/>
        <v>269</v>
      </c>
      <c r="K67" s="219">
        <f t="shared" si="10"/>
        <v>0</v>
      </c>
      <c r="O67" s="69"/>
      <c r="P67" s="52"/>
      <c r="Q67" s="5"/>
    </row>
    <row r="68" spans="1:17" ht="20.100000000000001" customHeight="1" x14ac:dyDescent="0.25">
      <c r="A68" s="204" t="s">
        <v>123</v>
      </c>
      <c r="B68" s="205" t="s">
        <v>124</v>
      </c>
      <c r="C68" s="205" t="s">
        <v>9</v>
      </c>
      <c r="D68" s="207">
        <v>269</v>
      </c>
      <c r="E68" s="207"/>
      <c r="F68" s="207"/>
      <c r="G68" s="207"/>
      <c r="H68" s="207"/>
      <c r="I68" s="208">
        <f t="shared" si="8"/>
        <v>269</v>
      </c>
      <c r="J68" s="218">
        <f t="shared" si="9"/>
        <v>269</v>
      </c>
      <c r="K68" s="219">
        <f t="shared" si="10"/>
        <v>0</v>
      </c>
      <c r="O68" s="69"/>
      <c r="P68" s="52"/>
      <c r="Q68" s="5"/>
    </row>
    <row r="69" spans="1:17" ht="20.100000000000001" customHeight="1" x14ac:dyDescent="0.25">
      <c r="A69" s="212" t="s">
        <v>202</v>
      </c>
      <c r="B69" s="212" t="s">
        <v>203</v>
      </c>
      <c r="C69" s="212" t="s">
        <v>40</v>
      </c>
      <c r="D69" s="207">
        <v>266</v>
      </c>
      <c r="E69" s="207"/>
      <c r="F69" s="207"/>
      <c r="G69" s="208"/>
      <c r="H69" s="207"/>
      <c r="I69" s="208">
        <f t="shared" si="8"/>
        <v>266</v>
      </c>
      <c r="J69" s="218">
        <f t="shared" si="9"/>
        <v>266</v>
      </c>
      <c r="K69" s="219">
        <f t="shared" si="10"/>
        <v>0</v>
      </c>
      <c r="O69" s="69"/>
      <c r="P69" s="72"/>
      <c r="Q69" s="5"/>
    </row>
    <row r="70" spans="1:17" ht="20.100000000000001" customHeight="1" x14ac:dyDescent="0.25">
      <c r="A70" s="212" t="s">
        <v>211</v>
      </c>
      <c r="B70" s="212" t="s">
        <v>212</v>
      </c>
      <c r="C70" s="212" t="s">
        <v>10</v>
      </c>
      <c r="D70" s="207">
        <v>261</v>
      </c>
      <c r="E70" s="207"/>
      <c r="F70" s="207"/>
      <c r="G70" s="208"/>
      <c r="H70" s="207"/>
      <c r="I70" s="208">
        <f t="shared" si="8"/>
        <v>261</v>
      </c>
      <c r="J70" s="218">
        <f t="shared" si="9"/>
        <v>261</v>
      </c>
      <c r="K70" s="219">
        <f t="shared" si="10"/>
        <v>0</v>
      </c>
      <c r="O70" s="69"/>
      <c r="P70" s="72"/>
      <c r="Q70" s="5"/>
    </row>
    <row r="71" spans="1:17" ht="20.100000000000001" customHeight="1" x14ac:dyDescent="0.25">
      <c r="A71" s="204" t="s">
        <v>133</v>
      </c>
      <c r="B71" s="205" t="s">
        <v>184</v>
      </c>
      <c r="C71" s="212" t="s">
        <v>37</v>
      </c>
      <c r="D71" s="207">
        <v>261</v>
      </c>
      <c r="E71" s="207"/>
      <c r="F71" s="207"/>
      <c r="G71" s="207"/>
      <c r="H71" s="207"/>
      <c r="I71" s="208">
        <f t="shared" si="8"/>
        <v>261</v>
      </c>
      <c r="J71" s="218">
        <f t="shared" si="9"/>
        <v>261</v>
      </c>
      <c r="K71" s="219">
        <f t="shared" si="10"/>
        <v>0</v>
      </c>
      <c r="O71" s="69"/>
      <c r="P71" s="72"/>
      <c r="Q71" s="5"/>
    </row>
    <row r="72" spans="1:17" ht="20.100000000000001" customHeight="1" x14ac:dyDescent="0.25">
      <c r="A72" s="212" t="s">
        <v>71</v>
      </c>
      <c r="B72" s="212" t="s">
        <v>75</v>
      </c>
      <c r="C72" s="212" t="s">
        <v>40</v>
      </c>
      <c r="D72" s="207">
        <v>255</v>
      </c>
      <c r="E72" s="207"/>
      <c r="F72" s="207"/>
      <c r="G72" s="208"/>
      <c r="H72" s="207"/>
      <c r="I72" s="208">
        <f t="shared" si="8"/>
        <v>255</v>
      </c>
      <c r="J72" s="218">
        <f t="shared" si="9"/>
        <v>255</v>
      </c>
      <c r="K72" s="219">
        <f t="shared" si="10"/>
        <v>0</v>
      </c>
      <c r="O72" s="69"/>
      <c r="P72" s="72"/>
      <c r="Q72" s="5"/>
    </row>
    <row r="73" spans="1:17" ht="20.100000000000001" customHeight="1" x14ac:dyDescent="0.25">
      <c r="A73" s="204" t="s">
        <v>59</v>
      </c>
      <c r="B73" s="205" t="s">
        <v>60</v>
      </c>
      <c r="C73" s="212" t="s">
        <v>37</v>
      </c>
      <c r="D73" s="207">
        <v>254</v>
      </c>
      <c r="E73" s="207"/>
      <c r="F73" s="207"/>
      <c r="G73" s="207"/>
      <c r="H73" s="207"/>
      <c r="I73" s="208">
        <f t="shared" si="8"/>
        <v>254</v>
      </c>
      <c r="J73" s="218">
        <f t="shared" si="9"/>
        <v>254</v>
      </c>
      <c r="K73" s="219">
        <f t="shared" si="10"/>
        <v>0</v>
      </c>
      <c r="O73" s="69"/>
      <c r="P73" s="43"/>
      <c r="Q73" s="43"/>
    </row>
    <row r="74" spans="1:17" ht="20.100000000000001" customHeight="1" x14ac:dyDescent="0.25">
      <c r="A74" s="212" t="s">
        <v>210</v>
      </c>
      <c r="B74" s="212" t="s">
        <v>77</v>
      </c>
      <c r="C74" s="212" t="s">
        <v>10</v>
      </c>
      <c r="D74" s="207">
        <v>242</v>
      </c>
      <c r="E74" s="207"/>
      <c r="F74" s="207"/>
      <c r="G74" s="208"/>
      <c r="H74" s="207"/>
      <c r="I74" s="208">
        <f t="shared" si="8"/>
        <v>242</v>
      </c>
      <c r="J74" s="218">
        <f t="shared" si="9"/>
        <v>242</v>
      </c>
      <c r="K74" s="219">
        <f t="shared" si="10"/>
        <v>0</v>
      </c>
      <c r="O74" s="69"/>
      <c r="P74" s="43"/>
      <c r="Q74" s="43"/>
    </row>
    <row r="75" spans="1:17" ht="20.100000000000001" customHeight="1" x14ac:dyDescent="0.25">
      <c r="A75" s="205" t="s">
        <v>159</v>
      </c>
      <c r="B75" s="205" t="s">
        <v>160</v>
      </c>
      <c r="C75" s="205" t="s">
        <v>9</v>
      </c>
      <c r="D75" s="207"/>
      <c r="E75" s="207"/>
      <c r="F75" s="207"/>
      <c r="G75" s="207"/>
      <c r="H75" s="207"/>
      <c r="I75" s="208">
        <f t="shared" si="8"/>
        <v>0</v>
      </c>
      <c r="J75" s="218" t="e">
        <f t="shared" si="9"/>
        <v>#DIV/0!</v>
      </c>
      <c r="K75" s="219">
        <f t="shared" si="10"/>
        <v>0</v>
      </c>
      <c r="O75" s="69"/>
      <c r="P75" s="43"/>
      <c r="Q75" s="43"/>
    </row>
    <row r="76" spans="1:17" ht="15.75" hidden="1" x14ac:dyDescent="0.25">
      <c r="A76" s="74"/>
      <c r="B76" s="74"/>
      <c r="C76" s="50"/>
      <c r="D76" s="36">
        <v>0</v>
      </c>
      <c r="E76" s="37"/>
      <c r="F76" s="17"/>
      <c r="G76" s="17"/>
      <c r="H76" s="37"/>
      <c r="I76" s="19">
        <f t="shared" ref="I76:I86" si="11">SUM(D76:H76)</f>
        <v>0</v>
      </c>
      <c r="J76" s="39">
        <f t="shared" ref="J76:J86" si="12">AVERAGE(D76:H76)</f>
        <v>0</v>
      </c>
      <c r="K76" s="194">
        <f t="shared" ref="K76:K86" si="13">MAX(D76:H76)-MIN(D76:H76)</f>
        <v>0</v>
      </c>
      <c r="O76" s="69"/>
      <c r="P76" s="73"/>
      <c r="Q76" s="43"/>
    </row>
    <row r="77" spans="1:17" ht="15.75" hidden="1" x14ac:dyDescent="0.25">
      <c r="A77" s="74"/>
      <c r="B77" s="74"/>
      <c r="C77" s="50"/>
      <c r="D77" s="36">
        <v>0</v>
      </c>
      <c r="E77" s="37"/>
      <c r="F77" s="17"/>
      <c r="G77" s="17"/>
      <c r="H77" s="36"/>
      <c r="I77" s="19">
        <f t="shared" si="11"/>
        <v>0</v>
      </c>
      <c r="J77" s="39">
        <f t="shared" si="12"/>
        <v>0</v>
      </c>
      <c r="K77" s="194">
        <f t="shared" si="13"/>
        <v>0</v>
      </c>
      <c r="O77" s="77"/>
      <c r="P77" s="73"/>
      <c r="Q77" s="43"/>
    </row>
    <row r="78" spans="1:17" ht="15.75" hidden="1" x14ac:dyDescent="0.25">
      <c r="A78" s="74"/>
      <c r="B78" s="74"/>
      <c r="C78" s="50"/>
      <c r="D78" s="36">
        <v>0</v>
      </c>
      <c r="E78" s="37"/>
      <c r="F78" s="17"/>
      <c r="G78" s="18"/>
      <c r="H78" s="37"/>
      <c r="I78" s="19">
        <f t="shared" si="11"/>
        <v>0</v>
      </c>
      <c r="J78" s="39">
        <f t="shared" si="12"/>
        <v>0</v>
      </c>
      <c r="K78" s="194">
        <f t="shared" si="13"/>
        <v>0</v>
      </c>
      <c r="O78" s="70"/>
      <c r="P78" s="73"/>
      <c r="Q78" s="43"/>
    </row>
    <row r="79" spans="1:17" ht="15.75" hidden="1" x14ac:dyDescent="0.25">
      <c r="A79" s="78"/>
      <c r="B79" s="79"/>
      <c r="C79" s="75"/>
      <c r="D79" s="36">
        <v>0</v>
      </c>
      <c r="E79" s="37"/>
      <c r="F79" s="17"/>
      <c r="G79" s="37"/>
      <c r="H79" s="37"/>
      <c r="I79" s="19">
        <f t="shared" si="11"/>
        <v>0</v>
      </c>
      <c r="J79" s="39">
        <f t="shared" si="12"/>
        <v>0</v>
      </c>
      <c r="K79" s="194">
        <f t="shared" si="13"/>
        <v>0</v>
      </c>
      <c r="O79" s="70"/>
      <c r="P79" s="73"/>
      <c r="Q79" s="43"/>
    </row>
    <row r="80" spans="1:17" ht="15.75" hidden="1" x14ac:dyDescent="0.25">
      <c r="A80" s="74"/>
      <c r="B80" s="74"/>
      <c r="C80" s="50"/>
      <c r="D80" s="36">
        <v>0</v>
      </c>
      <c r="E80" s="37"/>
      <c r="F80" s="17"/>
      <c r="G80" s="18"/>
      <c r="H80" s="37"/>
      <c r="I80" s="19">
        <f t="shared" si="11"/>
        <v>0</v>
      </c>
      <c r="J80" s="39">
        <f t="shared" si="12"/>
        <v>0</v>
      </c>
      <c r="K80" s="194">
        <f t="shared" si="13"/>
        <v>0</v>
      </c>
      <c r="O80" s="70"/>
      <c r="P80" s="73"/>
      <c r="Q80" s="43"/>
    </row>
    <row r="81" spans="1:17" ht="15.75" hidden="1" x14ac:dyDescent="0.25">
      <c r="A81" s="74"/>
      <c r="B81" s="74"/>
      <c r="C81" s="50"/>
      <c r="D81" s="36">
        <v>0</v>
      </c>
      <c r="E81" s="37"/>
      <c r="F81" s="17"/>
      <c r="G81" s="18"/>
      <c r="H81" s="37"/>
      <c r="I81" s="19">
        <f t="shared" si="11"/>
        <v>0</v>
      </c>
      <c r="J81" s="39">
        <f t="shared" si="12"/>
        <v>0</v>
      </c>
      <c r="K81" s="194">
        <f t="shared" si="13"/>
        <v>0</v>
      </c>
      <c r="O81" s="70"/>
      <c r="P81" s="73"/>
      <c r="Q81" s="43"/>
    </row>
    <row r="82" spans="1:17" ht="15.75" hidden="1" x14ac:dyDescent="0.25">
      <c r="A82" s="74"/>
      <c r="B82" s="74"/>
      <c r="C82" s="50"/>
      <c r="D82" s="36">
        <v>0</v>
      </c>
      <c r="E82" s="37"/>
      <c r="F82" s="17"/>
      <c r="G82" s="18"/>
      <c r="H82" s="37"/>
      <c r="I82" s="19">
        <f t="shared" si="11"/>
        <v>0</v>
      </c>
      <c r="J82" s="39">
        <f t="shared" si="12"/>
        <v>0</v>
      </c>
      <c r="K82" s="194">
        <f t="shared" si="13"/>
        <v>0</v>
      </c>
      <c r="O82" s="69"/>
      <c r="P82" s="73"/>
      <c r="Q82" s="43"/>
    </row>
    <row r="83" spans="1:17" ht="15.75" hidden="1" x14ac:dyDescent="0.25">
      <c r="A83" s="74"/>
      <c r="B83" s="74"/>
      <c r="C83" s="50"/>
      <c r="D83" s="76">
        <v>0</v>
      </c>
      <c r="E83" s="37"/>
      <c r="F83" s="17"/>
      <c r="G83" s="18"/>
      <c r="H83" s="37"/>
      <c r="I83" s="19">
        <f t="shared" si="11"/>
        <v>0</v>
      </c>
      <c r="J83" s="39">
        <f t="shared" si="12"/>
        <v>0</v>
      </c>
      <c r="K83" s="194">
        <f t="shared" si="13"/>
        <v>0</v>
      </c>
      <c r="O83" s="69"/>
      <c r="P83" s="43"/>
      <c r="Q83" s="43"/>
    </row>
    <row r="84" spans="1:17" ht="15.75" hidden="1" x14ac:dyDescent="0.25">
      <c r="A84" s="78"/>
      <c r="B84" s="79"/>
      <c r="C84" s="75"/>
      <c r="D84" s="36">
        <v>0</v>
      </c>
      <c r="E84" s="37"/>
      <c r="F84" s="17"/>
      <c r="G84" s="36"/>
      <c r="H84" s="37"/>
      <c r="I84" s="19">
        <f t="shared" si="11"/>
        <v>0</v>
      </c>
      <c r="J84" s="39">
        <f t="shared" si="12"/>
        <v>0</v>
      </c>
      <c r="K84" s="194">
        <f t="shared" si="13"/>
        <v>0</v>
      </c>
      <c r="O84" s="69"/>
      <c r="P84" s="73"/>
      <c r="Q84" s="43"/>
    </row>
    <row r="85" spans="1:17" ht="15.75" hidden="1" x14ac:dyDescent="0.25">
      <c r="A85" s="74"/>
      <c r="B85" s="74"/>
      <c r="C85" s="50"/>
      <c r="D85" s="36">
        <v>0</v>
      </c>
      <c r="E85" s="37"/>
      <c r="F85" s="17"/>
      <c r="G85" s="36"/>
      <c r="H85" s="37"/>
      <c r="I85" s="19">
        <f t="shared" si="11"/>
        <v>0</v>
      </c>
      <c r="J85" s="39">
        <f t="shared" si="12"/>
        <v>0</v>
      </c>
      <c r="K85" s="194">
        <f t="shared" si="13"/>
        <v>0</v>
      </c>
      <c r="O85" s="69"/>
      <c r="P85" s="73"/>
      <c r="Q85" s="43"/>
    </row>
    <row r="86" spans="1:17" ht="15.75" hidden="1" x14ac:dyDescent="0.25">
      <c r="A86" s="32"/>
      <c r="B86" s="74"/>
      <c r="C86" s="75"/>
      <c r="D86" s="36">
        <v>0</v>
      </c>
      <c r="E86" s="36"/>
      <c r="F86" s="17"/>
      <c r="G86" s="36"/>
      <c r="H86" s="36"/>
      <c r="I86" s="19">
        <f t="shared" si="11"/>
        <v>0</v>
      </c>
      <c r="J86" s="39">
        <f t="shared" si="12"/>
        <v>0</v>
      </c>
      <c r="K86" s="194">
        <f t="shared" si="13"/>
        <v>0</v>
      </c>
      <c r="O86" s="77"/>
      <c r="P86" s="73"/>
      <c r="Q86" s="43"/>
    </row>
    <row r="87" spans="1:17" ht="15.75" x14ac:dyDescent="0.25">
      <c r="A87" s="27"/>
      <c r="B87" s="69"/>
      <c r="C87" s="15"/>
      <c r="D87" s="80"/>
      <c r="E87" s="80"/>
      <c r="F87" s="5"/>
      <c r="G87" s="80"/>
      <c r="H87" s="80"/>
      <c r="I87" s="81"/>
      <c r="J87" s="82"/>
      <c r="K87" s="83"/>
      <c r="O87" s="77"/>
      <c r="P87" s="73"/>
      <c r="Q87" s="43"/>
    </row>
    <row r="88" spans="1:17" ht="15.75" x14ac:dyDescent="0.2">
      <c r="A88" s="325" t="s">
        <v>149</v>
      </c>
      <c r="B88" s="325"/>
      <c r="C88" s="325"/>
      <c r="D88" s="325"/>
      <c r="E88" s="325"/>
      <c r="F88" s="325"/>
      <c r="G88" s="325"/>
      <c r="H88" s="325"/>
      <c r="I88" s="325"/>
      <c r="J88" s="325"/>
      <c r="K88" s="325"/>
    </row>
    <row r="89" spans="1:17" ht="31.5" x14ac:dyDescent="0.2">
      <c r="A89" s="10" t="s">
        <v>55</v>
      </c>
      <c r="B89" s="10" t="s">
        <v>25</v>
      </c>
      <c r="C89" s="10" t="s">
        <v>0</v>
      </c>
      <c r="D89" s="6" t="s">
        <v>1</v>
      </c>
      <c r="E89" s="6" t="s">
        <v>56</v>
      </c>
      <c r="F89" s="7" t="s">
        <v>57</v>
      </c>
      <c r="G89" s="7" t="s">
        <v>6</v>
      </c>
      <c r="H89" s="7" t="s">
        <v>7</v>
      </c>
      <c r="I89" s="12" t="s">
        <v>2</v>
      </c>
      <c r="J89" s="13" t="s">
        <v>3</v>
      </c>
      <c r="K89" s="14" t="s">
        <v>4</v>
      </c>
    </row>
    <row r="90" spans="1:17" ht="20.100000000000001" customHeight="1" x14ac:dyDescent="0.25">
      <c r="A90" s="274" t="s">
        <v>136</v>
      </c>
      <c r="B90" s="229" t="s">
        <v>137</v>
      </c>
      <c r="C90" s="231" t="s">
        <v>9</v>
      </c>
      <c r="D90" s="207">
        <v>284</v>
      </c>
      <c r="E90" s="207"/>
      <c r="F90" s="207"/>
      <c r="G90" s="207"/>
      <c r="H90" s="225"/>
      <c r="I90" s="208">
        <f t="shared" ref="I90:I97" si="14">SUM(D90:H90)</f>
        <v>284</v>
      </c>
      <c r="J90" s="209">
        <f>AVERAGE(D90:H90)</f>
        <v>284</v>
      </c>
      <c r="K90" s="227">
        <f t="shared" ref="K90:K97" si="15">MAX(D90:H90)-MIN(D90:H90)</f>
        <v>0</v>
      </c>
    </row>
    <row r="91" spans="1:17" ht="20.100000000000001" customHeight="1" x14ac:dyDescent="0.25">
      <c r="A91" s="204" t="s">
        <v>78</v>
      </c>
      <c r="B91" s="235" t="s">
        <v>79</v>
      </c>
      <c r="C91" s="235" t="s">
        <v>37</v>
      </c>
      <c r="D91" s="207">
        <v>280</v>
      </c>
      <c r="E91" s="207"/>
      <c r="F91" s="207"/>
      <c r="G91" s="207"/>
      <c r="H91" s="225"/>
      <c r="I91" s="208">
        <f t="shared" si="14"/>
        <v>280</v>
      </c>
      <c r="J91" s="209">
        <f>AVERAGE(D91:H91)</f>
        <v>280</v>
      </c>
      <c r="K91" s="227">
        <f t="shared" si="15"/>
        <v>0</v>
      </c>
      <c r="O91" s="27"/>
      <c r="P91" s="43"/>
      <c r="Q91" s="43"/>
    </row>
    <row r="92" spans="1:17" ht="20.100000000000001" customHeight="1" x14ac:dyDescent="0.25">
      <c r="A92" s="274" t="s">
        <v>50</v>
      </c>
      <c r="B92" s="229" t="s">
        <v>138</v>
      </c>
      <c r="C92" s="230" t="s">
        <v>9</v>
      </c>
      <c r="D92" s="207">
        <v>275</v>
      </c>
      <c r="E92" s="207"/>
      <c r="F92" s="207"/>
      <c r="G92" s="207"/>
      <c r="H92" s="225"/>
      <c r="I92" s="208">
        <f t="shared" si="14"/>
        <v>275</v>
      </c>
      <c r="J92" s="209">
        <f>AVERAGE(D92:H92)</f>
        <v>275</v>
      </c>
      <c r="K92" s="227">
        <f t="shared" si="15"/>
        <v>0</v>
      </c>
      <c r="O92" s="27"/>
      <c r="P92" s="43"/>
      <c r="Q92" s="43"/>
    </row>
    <row r="93" spans="1:17" ht="20.100000000000001" customHeight="1" x14ac:dyDescent="0.25">
      <c r="A93" s="253" t="s">
        <v>133</v>
      </c>
      <c r="B93" s="223" t="s">
        <v>134</v>
      </c>
      <c r="C93" s="224" t="s">
        <v>37</v>
      </c>
      <c r="D93" s="207">
        <v>273</v>
      </c>
      <c r="E93" s="207"/>
      <c r="F93" s="207"/>
      <c r="G93" s="207"/>
      <c r="H93" s="225"/>
      <c r="I93" s="208">
        <f t="shared" si="14"/>
        <v>273</v>
      </c>
      <c r="J93" s="209">
        <f>AVERAGE(D93:H93)</f>
        <v>273</v>
      </c>
      <c r="K93" s="227">
        <f t="shared" si="15"/>
        <v>0</v>
      </c>
      <c r="O93" s="27"/>
      <c r="P93" s="43"/>
      <c r="Q93" s="43"/>
    </row>
    <row r="94" spans="1:17" ht="20.100000000000001" customHeight="1" x14ac:dyDescent="0.25">
      <c r="A94" s="204" t="s">
        <v>113</v>
      </c>
      <c r="B94" s="235" t="s">
        <v>76</v>
      </c>
      <c r="C94" s="235" t="s">
        <v>10</v>
      </c>
      <c r="D94" s="207">
        <v>270</v>
      </c>
      <c r="E94" s="207"/>
      <c r="F94" s="207"/>
      <c r="G94" s="225"/>
      <c r="H94" s="226"/>
      <c r="I94" s="208">
        <f t="shared" si="14"/>
        <v>270</v>
      </c>
      <c r="J94" s="209">
        <f>AVERAGE(D94:H94)</f>
        <v>270</v>
      </c>
      <c r="K94" s="227">
        <f t="shared" si="15"/>
        <v>0</v>
      </c>
    </row>
    <row r="95" spans="1:17" ht="20.100000000000001" customHeight="1" x14ac:dyDescent="0.25">
      <c r="A95" s="253" t="s">
        <v>102</v>
      </c>
      <c r="B95" s="223" t="s">
        <v>51</v>
      </c>
      <c r="C95" s="224" t="s">
        <v>40</v>
      </c>
      <c r="D95" s="225">
        <v>239</v>
      </c>
      <c r="E95" s="257"/>
      <c r="F95" s="258"/>
      <c r="G95" s="258"/>
      <c r="H95" s="258"/>
      <c r="I95" s="226">
        <f t="shared" si="14"/>
        <v>239</v>
      </c>
      <c r="J95" s="218">
        <f>AVERAGE(D95:H95)*3/2</f>
        <v>358.5</v>
      </c>
      <c r="K95" s="227">
        <f t="shared" si="15"/>
        <v>0</v>
      </c>
    </row>
    <row r="96" spans="1:17" ht="20.100000000000001" customHeight="1" x14ac:dyDescent="0.25">
      <c r="A96" s="275" t="s">
        <v>168</v>
      </c>
      <c r="B96" s="233" t="s">
        <v>169</v>
      </c>
      <c r="C96" s="230" t="s">
        <v>9</v>
      </c>
      <c r="D96" s="207"/>
      <c r="E96" s="207"/>
      <c r="F96" s="207"/>
      <c r="G96" s="207"/>
      <c r="H96" s="225"/>
      <c r="I96" s="208">
        <f t="shared" si="14"/>
        <v>0</v>
      </c>
      <c r="J96" s="209" t="e">
        <f>AVERAGE(D96:H96)</f>
        <v>#DIV/0!</v>
      </c>
      <c r="K96" s="227">
        <f t="shared" si="15"/>
        <v>0</v>
      </c>
    </row>
    <row r="97" spans="1:17" ht="20.100000000000001" customHeight="1" x14ac:dyDescent="0.25">
      <c r="A97" s="231" t="s">
        <v>47</v>
      </c>
      <c r="B97" s="231" t="s">
        <v>128</v>
      </c>
      <c r="C97" s="230" t="s">
        <v>9</v>
      </c>
      <c r="D97" s="207"/>
      <c r="E97" s="207"/>
      <c r="F97" s="207"/>
      <c r="G97" s="207"/>
      <c r="H97" s="225"/>
      <c r="I97" s="208">
        <f t="shared" si="14"/>
        <v>0</v>
      </c>
      <c r="J97" s="209" t="e">
        <f>AVERAGE(D97:H97)</f>
        <v>#DIV/0!</v>
      </c>
      <c r="K97" s="227">
        <f t="shared" si="15"/>
        <v>0</v>
      </c>
    </row>
    <row r="98" spans="1:17" ht="15.75" hidden="1" x14ac:dyDescent="0.25">
      <c r="A98" s="85"/>
      <c r="B98" s="45"/>
      <c r="C98" s="53"/>
      <c r="D98" s="17">
        <v>0</v>
      </c>
      <c r="E98" s="37"/>
      <c r="F98" s="17"/>
      <c r="G98" s="17"/>
      <c r="H98" s="37"/>
      <c r="I98" s="208">
        <f t="shared" ref="I98:I105" si="16">SUM(D98:H98)</f>
        <v>0</v>
      </c>
      <c r="J98" s="39">
        <f t="shared" ref="J98:J105" si="17">AVERAGE(D98:H98)</f>
        <v>0</v>
      </c>
      <c r="K98" s="40">
        <f t="shared" ref="K98:K105" si="18">MAX(D98:H98)-MIN(D98:H98)</f>
        <v>0</v>
      </c>
      <c r="O98" s="54"/>
      <c r="P98" s="31"/>
      <c r="Q98" s="43"/>
    </row>
    <row r="99" spans="1:17" ht="15.75" hidden="1" x14ac:dyDescent="0.25">
      <c r="A99" s="32"/>
      <c r="B99" s="33"/>
      <c r="C99" s="86"/>
      <c r="D99" s="17">
        <v>239</v>
      </c>
      <c r="E99" s="37"/>
      <c r="F99" s="17"/>
      <c r="G99" s="17"/>
      <c r="H99" s="36"/>
      <c r="I99" s="208">
        <f t="shared" si="16"/>
        <v>239</v>
      </c>
      <c r="J99" s="39">
        <f t="shared" si="17"/>
        <v>239</v>
      </c>
      <c r="K99" s="40">
        <f t="shared" si="18"/>
        <v>0</v>
      </c>
      <c r="O99" s="27"/>
      <c r="P99" s="73"/>
      <c r="Q99" s="43"/>
    </row>
    <row r="100" spans="1:17" ht="15.75" hidden="1" x14ac:dyDescent="0.25">
      <c r="A100" s="32"/>
      <c r="B100" s="33"/>
      <c r="C100" s="86"/>
      <c r="D100" s="17">
        <v>0</v>
      </c>
      <c r="E100" s="37"/>
      <c r="F100" s="17"/>
      <c r="G100" s="17"/>
      <c r="H100" s="37"/>
      <c r="I100" s="208">
        <f t="shared" si="16"/>
        <v>0</v>
      </c>
      <c r="J100" s="39">
        <f t="shared" si="17"/>
        <v>0</v>
      </c>
      <c r="K100" s="40">
        <f t="shared" si="18"/>
        <v>0</v>
      </c>
      <c r="O100" s="54"/>
      <c r="P100" s="31"/>
      <c r="Q100" s="43"/>
    </row>
    <row r="101" spans="1:17" ht="15.75" hidden="1" x14ac:dyDescent="0.25">
      <c r="A101" s="32"/>
      <c r="B101" s="33"/>
      <c r="C101" s="86"/>
      <c r="D101" s="17">
        <v>0</v>
      </c>
      <c r="E101" s="37"/>
      <c r="F101" s="17"/>
      <c r="G101" s="17"/>
      <c r="H101" s="37"/>
      <c r="I101" s="208">
        <f t="shared" si="16"/>
        <v>0</v>
      </c>
      <c r="J101" s="39">
        <f t="shared" si="17"/>
        <v>0</v>
      </c>
      <c r="K101" s="40">
        <f t="shared" si="18"/>
        <v>0</v>
      </c>
      <c r="O101" s="54"/>
      <c r="P101" s="31"/>
      <c r="Q101" s="43"/>
    </row>
    <row r="102" spans="1:17" ht="15.75" hidden="1" x14ac:dyDescent="0.25">
      <c r="A102" s="32"/>
      <c r="B102" s="33"/>
      <c r="C102" s="86"/>
      <c r="D102" s="17">
        <v>0</v>
      </c>
      <c r="E102" s="37"/>
      <c r="F102" s="17"/>
      <c r="G102" s="17"/>
      <c r="H102" s="37"/>
      <c r="I102" s="208">
        <f t="shared" si="16"/>
        <v>0</v>
      </c>
      <c r="J102" s="39">
        <f t="shared" si="17"/>
        <v>0</v>
      </c>
      <c r="K102" s="40">
        <f t="shared" si="18"/>
        <v>0</v>
      </c>
      <c r="O102" s="54"/>
      <c r="P102" s="31"/>
      <c r="Q102" s="43"/>
    </row>
    <row r="103" spans="1:17" ht="15.75" hidden="1" x14ac:dyDescent="0.25">
      <c r="A103" s="32"/>
      <c r="B103" s="33"/>
      <c r="C103" s="86"/>
      <c r="D103" s="17">
        <v>0</v>
      </c>
      <c r="E103" s="37"/>
      <c r="F103" s="17"/>
      <c r="G103" s="17"/>
      <c r="H103" s="37"/>
      <c r="I103" s="208">
        <f t="shared" si="16"/>
        <v>0</v>
      </c>
      <c r="J103" s="39">
        <f t="shared" si="17"/>
        <v>0</v>
      </c>
      <c r="K103" s="40">
        <f t="shared" si="18"/>
        <v>0</v>
      </c>
      <c r="O103" s="54"/>
      <c r="P103" s="31"/>
      <c r="Q103" s="43"/>
    </row>
    <row r="104" spans="1:17" ht="15.75" hidden="1" x14ac:dyDescent="0.25">
      <c r="A104" s="32"/>
      <c r="B104" s="33"/>
      <c r="C104" s="86"/>
      <c r="D104" s="17">
        <v>0</v>
      </c>
      <c r="E104" s="37"/>
      <c r="F104" s="17"/>
      <c r="G104" s="17"/>
      <c r="H104" s="37"/>
      <c r="I104" s="208">
        <f t="shared" si="16"/>
        <v>0</v>
      </c>
      <c r="J104" s="39">
        <f t="shared" si="17"/>
        <v>0</v>
      </c>
      <c r="K104" s="40">
        <f t="shared" si="18"/>
        <v>0</v>
      </c>
      <c r="O104" s="54"/>
      <c r="P104" s="31"/>
      <c r="Q104" s="43"/>
    </row>
    <row r="105" spans="1:17" ht="15.75" hidden="1" x14ac:dyDescent="0.25">
      <c r="A105" s="87"/>
      <c r="B105" s="34"/>
      <c r="C105" s="53"/>
      <c r="D105" s="17">
        <v>0</v>
      </c>
      <c r="E105" s="36"/>
      <c r="F105" s="17"/>
      <c r="G105" s="17"/>
      <c r="H105" s="36"/>
      <c r="I105" s="208">
        <f t="shared" si="16"/>
        <v>0</v>
      </c>
      <c r="J105" s="39">
        <f t="shared" si="17"/>
        <v>0</v>
      </c>
      <c r="K105" s="40">
        <f t="shared" si="18"/>
        <v>0</v>
      </c>
      <c r="O105" s="27"/>
      <c r="P105" s="73"/>
      <c r="Q105" s="43"/>
    </row>
    <row r="106" spans="1:17" ht="15.75" x14ac:dyDescent="0.25">
      <c r="A106" s="88"/>
      <c r="B106" s="71"/>
      <c r="C106" s="89"/>
      <c r="D106" s="80"/>
      <c r="E106" s="80"/>
      <c r="F106" s="80"/>
      <c r="G106" s="80"/>
      <c r="H106" s="80"/>
      <c r="I106" s="81"/>
      <c r="J106" s="82"/>
      <c r="K106" s="83"/>
    </row>
    <row r="107" spans="1:17" ht="15.75" x14ac:dyDescent="0.2">
      <c r="A107" s="325" t="s">
        <v>150</v>
      </c>
      <c r="B107" s="325"/>
      <c r="C107" s="325"/>
      <c r="D107" s="325"/>
      <c r="E107" s="325"/>
      <c r="F107" s="325"/>
      <c r="G107" s="325"/>
      <c r="H107" s="325"/>
      <c r="I107" s="325"/>
      <c r="J107" s="325"/>
      <c r="K107" s="325"/>
      <c r="P107" s="72"/>
      <c r="Q107" s="5"/>
    </row>
    <row r="108" spans="1:17" ht="31.5" x14ac:dyDescent="0.2">
      <c r="A108" s="10" t="s">
        <v>55</v>
      </c>
      <c r="B108" s="10" t="s">
        <v>25</v>
      </c>
      <c r="C108" s="10" t="s">
        <v>0</v>
      </c>
      <c r="D108" s="6" t="s">
        <v>1</v>
      </c>
      <c r="E108" s="6" t="s">
        <v>56</v>
      </c>
      <c r="F108" s="7" t="s">
        <v>57</v>
      </c>
      <c r="G108" s="7" t="s">
        <v>6</v>
      </c>
      <c r="H108" s="7" t="s">
        <v>7</v>
      </c>
      <c r="I108" s="12" t="s">
        <v>2</v>
      </c>
      <c r="J108" s="13" t="s">
        <v>3</v>
      </c>
      <c r="K108" s="14" t="s">
        <v>4</v>
      </c>
      <c r="P108" s="52"/>
      <c r="Q108" s="5"/>
    </row>
    <row r="109" spans="1:17" ht="20.100000000000001" customHeight="1" x14ac:dyDescent="0.25">
      <c r="A109" s="204" t="s">
        <v>198</v>
      </c>
      <c r="B109" s="205" t="s">
        <v>190</v>
      </c>
      <c r="C109" s="235" t="s">
        <v>10</v>
      </c>
      <c r="D109" s="207">
        <v>268</v>
      </c>
      <c r="E109" s="207"/>
      <c r="F109" s="207"/>
      <c r="G109" s="207"/>
      <c r="H109" s="225"/>
      <c r="I109" s="208">
        <f>SUM(D109:H109)</f>
        <v>268</v>
      </c>
      <c r="J109" s="218">
        <f>AVERAGE(D109:H109)</f>
        <v>268</v>
      </c>
      <c r="K109" s="227">
        <f>MAX(D109:H109)-MIN(D109:H109)</f>
        <v>0</v>
      </c>
      <c r="O109" s="27"/>
      <c r="P109" s="90"/>
      <c r="Q109" s="5"/>
    </row>
    <row r="110" spans="1:17" ht="20.100000000000001" customHeight="1" x14ac:dyDescent="0.25">
      <c r="A110" s="204" t="s">
        <v>89</v>
      </c>
      <c r="B110" s="205" t="s">
        <v>216</v>
      </c>
      <c r="C110" s="235" t="s">
        <v>11</v>
      </c>
      <c r="D110" s="207">
        <v>255</v>
      </c>
      <c r="E110" s="207"/>
      <c r="F110" s="207"/>
      <c r="G110" s="207"/>
      <c r="H110" s="225"/>
      <c r="I110" s="208">
        <f>SUM(D110:H110)</f>
        <v>255</v>
      </c>
      <c r="J110" s="218">
        <f>AVERAGE(D110:H110)</f>
        <v>255</v>
      </c>
      <c r="K110" s="227">
        <f>MAX(D110:H110)-MIN(D110:H110)</f>
        <v>0</v>
      </c>
      <c r="O110" s="27"/>
      <c r="P110" s="90"/>
      <c r="Q110" s="5"/>
    </row>
    <row r="111" spans="1:17" ht="20.100000000000001" customHeight="1" x14ac:dyDescent="0.25">
      <c r="A111" s="238" t="s">
        <v>87</v>
      </c>
      <c r="B111" s="238" t="s">
        <v>88</v>
      </c>
      <c r="C111" s="239" t="s">
        <v>37</v>
      </c>
      <c r="D111" s="207">
        <v>236</v>
      </c>
      <c r="E111" s="207"/>
      <c r="F111" s="207"/>
      <c r="G111" s="207"/>
      <c r="H111" s="225"/>
      <c r="I111" s="208">
        <f>SUM(D111:H111)</f>
        <v>236</v>
      </c>
      <c r="J111" s="218">
        <f>AVERAGE(D111:H111)</f>
        <v>236</v>
      </c>
      <c r="K111" s="227">
        <f>MAX(D111:H111)-MIN(D111:H111)</f>
        <v>0</v>
      </c>
      <c r="O111" s="27"/>
      <c r="P111" s="90"/>
      <c r="Q111" s="5"/>
    </row>
    <row r="112" spans="1:17" ht="20.100000000000001" customHeight="1" x14ac:dyDescent="0.25">
      <c r="A112" s="204" t="s">
        <v>140</v>
      </c>
      <c r="B112" s="205" t="s">
        <v>141</v>
      </c>
      <c r="C112" s="235" t="s">
        <v>9</v>
      </c>
      <c r="D112" s="207">
        <v>230</v>
      </c>
      <c r="E112" s="207"/>
      <c r="F112" s="207"/>
      <c r="G112" s="207"/>
      <c r="H112" s="225"/>
      <c r="I112" s="208">
        <f>SUM(D112:H112)</f>
        <v>230</v>
      </c>
      <c r="J112" s="218">
        <f>AVERAGE(D112:H112)</f>
        <v>230</v>
      </c>
      <c r="K112" s="227">
        <f>MAX(D112:H112)-MIN(D112:H112)</f>
        <v>0</v>
      </c>
      <c r="O112" s="27"/>
      <c r="P112" s="90"/>
      <c r="Q112" s="5"/>
    </row>
    <row r="113" spans="1:18" ht="20.100000000000001" customHeight="1" x14ac:dyDescent="0.25">
      <c r="A113" s="236" t="s">
        <v>209</v>
      </c>
      <c r="B113" s="205" t="s">
        <v>76</v>
      </c>
      <c r="C113" s="235" t="s">
        <v>9</v>
      </c>
      <c r="D113" s="207"/>
      <c r="E113" s="207"/>
      <c r="F113" s="207"/>
      <c r="G113" s="207"/>
      <c r="H113" s="225"/>
      <c r="I113" s="208">
        <f>SUM(D113:H113)</f>
        <v>0</v>
      </c>
      <c r="J113" s="218" t="e">
        <f>AVERAGE(D113:H113)</f>
        <v>#DIV/0!</v>
      </c>
      <c r="K113" s="227">
        <f>MAX(D113:H113)-MIN(D113:H113)</f>
        <v>0</v>
      </c>
      <c r="O113" s="56"/>
      <c r="P113" s="90"/>
      <c r="Q113" s="5"/>
    </row>
    <row r="114" spans="1:18" ht="15.75" x14ac:dyDescent="0.25">
      <c r="A114" s="70"/>
      <c r="B114" s="71"/>
      <c r="C114" s="89"/>
      <c r="D114" s="80" t="s">
        <v>148</v>
      </c>
      <c r="E114" s="80"/>
      <c r="F114" s="80"/>
      <c r="G114" s="80"/>
      <c r="H114" s="80"/>
      <c r="I114" s="81"/>
      <c r="J114" s="82"/>
      <c r="K114" s="83"/>
    </row>
    <row r="115" spans="1:18" ht="15.75" x14ac:dyDescent="0.2">
      <c r="A115" s="326" t="s">
        <v>13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O115" s="54"/>
      <c r="P115" s="43"/>
      <c r="Q115" s="43"/>
    </row>
    <row r="116" spans="1:18" ht="31.5" x14ac:dyDescent="0.2">
      <c r="A116" s="10" t="s">
        <v>55</v>
      </c>
      <c r="B116" s="10" t="s">
        <v>25</v>
      </c>
      <c r="C116" s="10" t="s">
        <v>0</v>
      </c>
      <c r="D116" s="6" t="s">
        <v>1</v>
      </c>
      <c r="E116" s="6" t="s">
        <v>56</v>
      </c>
      <c r="F116" s="7" t="s">
        <v>57</v>
      </c>
      <c r="G116" s="7" t="s">
        <v>6</v>
      </c>
      <c r="H116" s="7" t="s">
        <v>7</v>
      </c>
      <c r="I116" s="12" t="s">
        <v>2</v>
      </c>
      <c r="J116" s="13" t="s">
        <v>3</v>
      </c>
      <c r="K116" s="14" t="s">
        <v>4</v>
      </c>
      <c r="O116" s="54"/>
      <c r="P116" s="43"/>
      <c r="Q116" s="43"/>
    </row>
    <row r="117" spans="1:18" ht="20.100000000000001" customHeight="1" x14ac:dyDescent="0.25">
      <c r="A117" s="211" t="s">
        <v>186</v>
      </c>
      <c r="B117" s="224" t="s">
        <v>187</v>
      </c>
      <c r="C117" s="224" t="s">
        <v>37</v>
      </c>
      <c r="D117" s="242">
        <v>270</v>
      </c>
      <c r="E117" s="242"/>
      <c r="F117" s="242"/>
      <c r="G117" s="242"/>
      <c r="H117" s="242"/>
      <c r="I117" s="208">
        <f t="shared" ref="I117:I140" si="19">SUM(D117:H117)</f>
        <v>270</v>
      </c>
      <c r="J117" s="218">
        <f t="shared" ref="J117:J140" si="20">AVERAGE(D117:H117)</f>
        <v>270</v>
      </c>
      <c r="K117" s="227">
        <f t="shared" ref="K117:K140" si="21">MAX(D117:H117)-MIN(D117:H117)</f>
        <v>0</v>
      </c>
      <c r="O117" s="54"/>
      <c r="P117" s="43"/>
      <c r="Q117" s="43"/>
    </row>
    <row r="118" spans="1:18" s="15" customFormat="1" ht="20.100000000000001" customHeight="1" x14ac:dyDescent="0.25">
      <c r="A118" s="259" t="s">
        <v>188</v>
      </c>
      <c r="B118" s="235" t="s">
        <v>189</v>
      </c>
      <c r="C118" s="235" t="s">
        <v>37</v>
      </c>
      <c r="D118" s="242">
        <v>265</v>
      </c>
      <c r="E118" s="242"/>
      <c r="F118" s="242"/>
      <c r="G118" s="242"/>
      <c r="H118" s="242"/>
      <c r="I118" s="208">
        <f t="shared" si="19"/>
        <v>265</v>
      </c>
      <c r="J118" s="218">
        <f t="shared" si="20"/>
        <v>265</v>
      </c>
      <c r="K118" s="227">
        <f t="shared" si="21"/>
        <v>0</v>
      </c>
      <c r="P118" s="22"/>
      <c r="Q118" s="22"/>
      <c r="R118" s="5"/>
    </row>
    <row r="119" spans="1:18" s="15" customFormat="1" ht="20.100000000000001" customHeight="1" x14ac:dyDescent="0.25">
      <c r="A119" s="211" t="s">
        <v>195</v>
      </c>
      <c r="B119" s="224" t="s">
        <v>196</v>
      </c>
      <c r="C119" s="224" t="s">
        <v>10</v>
      </c>
      <c r="D119" s="242">
        <v>261</v>
      </c>
      <c r="E119" s="242"/>
      <c r="F119" s="242"/>
      <c r="G119" s="242"/>
      <c r="H119" s="242"/>
      <c r="I119" s="208">
        <f t="shared" si="19"/>
        <v>261</v>
      </c>
      <c r="J119" s="218">
        <f t="shared" si="20"/>
        <v>261</v>
      </c>
      <c r="K119" s="227">
        <f t="shared" si="21"/>
        <v>0</v>
      </c>
      <c r="P119" s="16"/>
      <c r="Q119" s="16"/>
      <c r="R119" s="5"/>
    </row>
    <row r="120" spans="1:18" ht="20.100000000000001" customHeight="1" x14ac:dyDescent="0.25">
      <c r="A120" s="211" t="s">
        <v>103</v>
      </c>
      <c r="B120" s="224" t="s">
        <v>104</v>
      </c>
      <c r="C120" s="224" t="s">
        <v>40</v>
      </c>
      <c r="D120" s="242">
        <v>254</v>
      </c>
      <c r="E120" s="242"/>
      <c r="F120" s="242"/>
      <c r="G120" s="242"/>
      <c r="H120" s="242"/>
      <c r="I120" s="208">
        <f t="shared" si="19"/>
        <v>254</v>
      </c>
      <c r="J120" s="218">
        <f t="shared" si="20"/>
        <v>254</v>
      </c>
      <c r="K120" s="227">
        <f t="shared" si="21"/>
        <v>0</v>
      </c>
      <c r="O120" s="54"/>
      <c r="P120" s="93"/>
      <c r="Q120" s="43"/>
    </row>
    <row r="121" spans="1:18" ht="20.100000000000001" customHeight="1" x14ac:dyDescent="0.25">
      <c r="A121" s="259" t="s">
        <v>17</v>
      </c>
      <c r="B121" s="235" t="s">
        <v>20</v>
      </c>
      <c r="C121" s="235" t="s">
        <v>37</v>
      </c>
      <c r="D121" s="242">
        <v>254</v>
      </c>
      <c r="E121" s="242"/>
      <c r="F121" s="242"/>
      <c r="G121" s="242"/>
      <c r="H121" s="242"/>
      <c r="I121" s="208">
        <f t="shared" si="19"/>
        <v>254</v>
      </c>
      <c r="J121" s="218">
        <f t="shared" si="20"/>
        <v>254</v>
      </c>
      <c r="K121" s="227">
        <f t="shared" si="21"/>
        <v>0</v>
      </c>
      <c r="O121" s="54"/>
      <c r="P121" s="93"/>
      <c r="Q121" s="43"/>
    </row>
    <row r="122" spans="1:18" ht="20.100000000000001" customHeight="1" x14ac:dyDescent="0.25">
      <c r="A122" s="211" t="s">
        <v>161</v>
      </c>
      <c r="B122" s="224" t="s">
        <v>106</v>
      </c>
      <c r="C122" s="224" t="s">
        <v>9</v>
      </c>
      <c r="D122" s="242">
        <v>254</v>
      </c>
      <c r="E122" s="242"/>
      <c r="F122" s="242"/>
      <c r="G122" s="242"/>
      <c r="H122" s="242"/>
      <c r="I122" s="208">
        <f t="shared" si="19"/>
        <v>254</v>
      </c>
      <c r="J122" s="218">
        <f t="shared" si="20"/>
        <v>254</v>
      </c>
      <c r="K122" s="227">
        <f t="shared" si="21"/>
        <v>0</v>
      </c>
      <c r="O122" s="54"/>
      <c r="P122" s="93"/>
      <c r="Q122" s="43"/>
    </row>
    <row r="123" spans="1:18" ht="20.100000000000001" customHeight="1" x14ac:dyDescent="0.2">
      <c r="A123" s="204" t="s">
        <v>114</v>
      </c>
      <c r="B123" s="205" t="s">
        <v>139</v>
      </c>
      <c r="C123" s="205" t="s">
        <v>11</v>
      </c>
      <c r="D123" s="207">
        <v>251</v>
      </c>
      <c r="E123" s="207"/>
      <c r="F123" s="207"/>
      <c r="G123" s="208"/>
      <c r="H123" s="207"/>
      <c r="I123" s="208">
        <f t="shared" si="19"/>
        <v>251</v>
      </c>
      <c r="J123" s="209">
        <f t="shared" si="20"/>
        <v>251</v>
      </c>
      <c r="K123" s="210">
        <f t="shared" si="21"/>
        <v>0</v>
      </c>
      <c r="O123" s="54"/>
      <c r="P123" s="93"/>
      <c r="Q123" s="43"/>
    </row>
    <row r="124" spans="1:18" ht="20.100000000000001" customHeight="1" x14ac:dyDescent="0.2">
      <c r="A124" s="204" t="s">
        <v>93</v>
      </c>
      <c r="B124" s="205" t="s">
        <v>94</v>
      </c>
      <c r="C124" s="205" t="s">
        <v>11</v>
      </c>
      <c r="D124" s="207">
        <v>249</v>
      </c>
      <c r="E124" s="207"/>
      <c r="F124" s="207"/>
      <c r="G124" s="208"/>
      <c r="H124" s="208"/>
      <c r="I124" s="208">
        <f t="shared" si="19"/>
        <v>249</v>
      </c>
      <c r="J124" s="209">
        <f t="shared" si="20"/>
        <v>249</v>
      </c>
      <c r="K124" s="210">
        <f t="shared" si="21"/>
        <v>0</v>
      </c>
      <c r="O124" s="54"/>
      <c r="P124" s="93"/>
      <c r="Q124" s="43"/>
    </row>
    <row r="125" spans="1:18" ht="20.100000000000001" customHeight="1" x14ac:dyDescent="0.25">
      <c r="A125" s="211" t="s">
        <v>207</v>
      </c>
      <c r="B125" s="224" t="s">
        <v>97</v>
      </c>
      <c r="C125" s="224" t="s">
        <v>9</v>
      </c>
      <c r="D125" s="242">
        <v>249</v>
      </c>
      <c r="E125" s="242"/>
      <c r="F125" s="242"/>
      <c r="G125" s="242"/>
      <c r="H125" s="242"/>
      <c r="I125" s="208">
        <f t="shared" si="19"/>
        <v>249</v>
      </c>
      <c r="J125" s="218">
        <f t="shared" si="20"/>
        <v>249</v>
      </c>
      <c r="K125" s="227">
        <f t="shared" si="21"/>
        <v>0</v>
      </c>
      <c r="O125" s="94"/>
      <c r="P125" s="43"/>
      <c r="Q125" s="43"/>
    </row>
    <row r="126" spans="1:18" ht="20.100000000000001" customHeight="1" x14ac:dyDescent="0.25">
      <c r="A126" s="239" t="s">
        <v>207</v>
      </c>
      <c r="B126" s="211" t="s">
        <v>21</v>
      </c>
      <c r="C126" s="224" t="s">
        <v>9</v>
      </c>
      <c r="D126" s="208">
        <v>249</v>
      </c>
      <c r="E126" s="242"/>
      <c r="F126" s="242"/>
      <c r="G126" s="242"/>
      <c r="H126" s="242"/>
      <c r="I126" s="208">
        <f t="shared" si="19"/>
        <v>249</v>
      </c>
      <c r="J126" s="218">
        <f t="shared" si="20"/>
        <v>249</v>
      </c>
      <c r="K126" s="227">
        <f t="shared" si="21"/>
        <v>0</v>
      </c>
      <c r="O126" s="94"/>
      <c r="P126" s="43"/>
      <c r="Q126" s="43"/>
    </row>
    <row r="127" spans="1:18" ht="20.100000000000001" customHeight="1" x14ac:dyDescent="0.25">
      <c r="A127" s="259" t="s">
        <v>144</v>
      </c>
      <c r="B127" s="235" t="s">
        <v>41</v>
      </c>
      <c r="C127" s="224" t="s">
        <v>37</v>
      </c>
      <c r="D127" s="242">
        <v>245</v>
      </c>
      <c r="E127" s="242"/>
      <c r="F127" s="242"/>
      <c r="G127" s="242"/>
      <c r="H127" s="242"/>
      <c r="I127" s="208">
        <f t="shared" si="19"/>
        <v>245</v>
      </c>
      <c r="J127" s="218">
        <f t="shared" si="20"/>
        <v>245</v>
      </c>
      <c r="K127" s="227">
        <f t="shared" si="21"/>
        <v>0</v>
      </c>
      <c r="O127" s="94"/>
      <c r="P127" s="43"/>
      <c r="Q127" s="43"/>
    </row>
    <row r="128" spans="1:18" ht="20.100000000000001" customHeight="1" x14ac:dyDescent="0.25">
      <c r="A128" s="211" t="s">
        <v>71</v>
      </c>
      <c r="B128" s="224" t="s">
        <v>31</v>
      </c>
      <c r="C128" s="224" t="s">
        <v>40</v>
      </c>
      <c r="D128" s="242">
        <v>243</v>
      </c>
      <c r="E128" s="242"/>
      <c r="F128" s="242"/>
      <c r="G128" s="242"/>
      <c r="H128" s="242"/>
      <c r="I128" s="208">
        <f t="shared" si="19"/>
        <v>243</v>
      </c>
      <c r="J128" s="218">
        <f t="shared" si="20"/>
        <v>243</v>
      </c>
      <c r="K128" s="227">
        <f t="shared" si="21"/>
        <v>0</v>
      </c>
      <c r="O128" s="94"/>
      <c r="P128" s="43"/>
      <c r="Q128" s="43"/>
    </row>
    <row r="129" spans="1:18" ht="20.100000000000001" customHeight="1" x14ac:dyDescent="0.25">
      <c r="A129" s="259" t="s">
        <v>105</v>
      </c>
      <c r="B129" s="235" t="s">
        <v>27</v>
      </c>
      <c r="C129" s="235" t="s">
        <v>11</v>
      </c>
      <c r="D129" s="242">
        <v>241</v>
      </c>
      <c r="E129" s="242"/>
      <c r="F129" s="242"/>
      <c r="G129" s="242"/>
      <c r="H129" s="242"/>
      <c r="I129" s="208">
        <f t="shared" si="19"/>
        <v>241</v>
      </c>
      <c r="J129" s="218">
        <f t="shared" si="20"/>
        <v>241</v>
      </c>
      <c r="K129" s="227">
        <f t="shared" si="21"/>
        <v>0</v>
      </c>
      <c r="O129" s="94"/>
      <c r="P129" s="43"/>
      <c r="Q129" s="43"/>
    </row>
    <row r="130" spans="1:18" ht="20.100000000000001" customHeight="1" x14ac:dyDescent="0.25">
      <c r="A130" s="211" t="s">
        <v>43</v>
      </c>
      <c r="B130" s="224" t="s">
        <v>21</v>
      </c>
      <c r="C130" s="224" t="s">
        <v>10</v>
      </c>
      <c r="D130" s="242">
        <v>240</v>
      </c>
      <c r="E130" s="242"/>
      <c r="F130" s="242"/>
      <c r="G130" s="242"/>
      <c r="H130" s="242"/>
      <c r="I130" s="208">
        <f t="shared" si="19"/>
        <v>240</v>
      </c>
      <c r="J130" s="218">
        <f t="shared" si="20"/>
        <v>240</v>
      </c>
      <c r="K130" s="227">
        <f t="shared" si="21"/>
        <v>0</v>
      </c>
      <c r="O130" s="94"/>
      <c r="P130" s="43"/>
      <c r="Q130" s="43"/>
    </row>
    <row r="131" spans="1:18" ht="20.100000000000001" customHeight="1" x14ac:dyDescent="0.25">
      <c r="A131" s="211" t="s">
        <v>133</v>
      </c>
      <c r="B131" s="224" t="s">
        <v>185</v>
      </c>
      <c r="C131" s="224" t="s">
        <v>37</v>
      </c>
      <c r="D131" s="242">
        <v>237</v>
      </c>
      <c r="E131" s="242"/>
      <c r="F131" s="242"/>
      <c r="G131" s="242"/>
      <c r="H131" s="242"/>
      <c r="I131" s="208">
        <f t="shared" si="19"/>
        <v>237</v>
      </c>
      <c r="J131" s="218">
        <f t="shared" si="20"/>
        <v>237</v>
      </c>
      <c r="K131" s="227">
        <f t="shared" si="21"/>
        <v>0</v>
      </c>
      <c r="O131" s="54"/>
      <c r="P131" s="43"/>
      <c r="Q131" s="43"/>
    </row>
    <row r="132" spans="1:18" ht="20.100000000000001" customHeight="1" x14ac:dyDescent="0.25">
      <c r="A132" s="211" t="s">
        <v>177</v>
      </c>
      <c r="B132" s="224" t="s">
        <v>178</v>
      </c>
      <c r="C132" s="224" t="s">
        <v>37</v>
      </c>
      <c r="D132" s="242">
        <v>236</v>
      </c>
      <c r="E132" s="242"/>
      <c r="F132" s="242"/>
      <c r="G132" s="242"/>
      <c r="H132" s="242"/>
      <c r="I132" s="208">
        <f t="shared" si="19"/>
        <v>236</v>
      </c>
      <c r="J132" s="218">
        <f t="shared" si="20"/>
        <v>236</v>
      </c>
      <c r="K132" s="227">
        <f t="shared" si="21"/>
        <v>0</v>
      </c>
      <c r="O132" s="54"/>
      <c r="P132" s="43"/>
      <c r="Q132" s="43"/>
    </row>
    <row r="133" spans="1:18" ht="20.100000000000001" customHeight="1" x14ac:dyDescent="0.25">
      <c r="A133" s="211" t="s">
        <v>142</v>
      </c>
      <c r="B133" s="224" t="s">
        <v>22</v>
      </c>
      <c r="C133" s="224" t="s">
        <v>37</v>
      </c>
      <c r="D133" s="242">
        <v>222</v>
      </c>
      <c r="E133" s="242"/>
      <c r="F133" s="242"/>
      <c r="G133" s="242"/>
      <c r="H133" s="242"/>
      <c r="I133" s="208">
        <f t="shared" si="19"/>
        <v>222</v>
      </c>
      <c r="J133" s="218">
        <f t="shared" si="20"/>
        <v>222</v>
      </c>
      <c r="K133" s="227">
        <f t="shared" si="21"/>
        <v>0</v>
      </c>
      <c r="O133" s="95"/>
      <c r="P133" s="43"/>
      <c r="Q133" s="43"/>
    </row>
    <row r="134" spans="1:18" ht="20.100000000000001" customHeight="1" x14ac:dyDescent="0.25">
      <c r="A134" s="211" t="s">
        <v>103</v>
      </c>
      <c r="B134" s="224" t="s">
        <v>27</v>
      </c>
      <c r="C134" s="224" t="s">
        <v>40</v>
      </c>
      <c r="D134" s="242">
        <v>216</v>
      </c>
      <c r="E134" s="242"/>
      <c r="F134" s="242"/>
      <c r="G134" s="242"/>
      <c r="H134" s="242"/>
      <c r="I134" s="208">
        <f t="shared" si="19"/>
        <v>216</v>
      </c>
      <c r="J134" s="218">
        <f t="shared" si="20"/>
        <v>216</v>
      </c>
      <c r="K134" s="227">
        <f t="shared" si="21"/>
        <v>0</v>
      </c>
      <c r="O134" s="95"/>
      <c r="P134" s="43"/>
      <c r="Q134" s="43"/>
    </row>
    <row r="135" spans="1:18" ht="15.75" x14ac:dyDescent="0.25">
      <c r="A135" s="259" t="s">
        <v>144</v>
      </c>
      <c r="B135" s="235" t="s">
        <v>145</v>
      </c>
      <c r="C135" s="224" t="s">
        <v>37</v>
      </c>
      <c r="D135" s="242">
        <v>213</v>
      </c>
      <c r="E135" s="242"/>
      <c r="F135" s="242"/>
      <c r="G135" s="242"/>
      <c r="H135" s="242"/>
      <c r="I135" s="208">
        <f t="shared" si="19"/>
        <v>213</v>
      </c>
      <c r="J135" s="218">
        <f t="shared" si="20"/>
        <v>213</v>
      </c>
      <c r="K135" s="227">
        <f t="shared" si="21"/>
        <v>0</v>
      </c>
      <c r="O135" s="54"/>
      <c r="P135" s="43"/>
      <c r="Q135" s="43"/>
    </row>
    <row r="136" spans="1:18" ht="15.75" x14ac:dyDescent="0.25">
      <c r="A136" s="211" t="s">
        <v>52</v>
      </c>
      <c r="B136" s="224" t="s">
        <v>19</v>
      </c>
      <c r="C136" s="224" t="s">
        <v>10</v>
      </c>
      <c r="D136" s="242">
        <v>196</v>
      </c>
      <c r="E136" s="242"/>
      <c r="F136" s="242"/>
      <c r="G136" s="242"/>
      <c r="H136" s="242"/>
      <c r="I136" s="208">
        <f t="shared" si="19"/>
        <v>196</v>
      </c>
      <c r="J136" s="218">
        <f t="shared" si="20"/>
        <v>196</v>
      </c>
      <c r="K136" s="227">
        <f t="shared" si="21"/>
        <v>0</v>
      </c>
      <c r="O136" s="54"/>
      <c r="P136" s="43"/>
      <c r="Q136" s="43"/>
    </row>
    <row r="137" spans="1:18" ht="15.75" x14ac:dyDescent="0.25">
      <c r="A137" s="259" t="s">
        <v>44</v>
      </c>
      <c r="B137" s="235" t="s">
        <v>46</v>
      </c>
      <c r="C137" s="235" t="s">
        <v>11</v>
      </c>
      <c r="D137" s="242"/>
      <c r="E137" s="242"/>
      <c r="F137" s="242"/>
      <c r="G137" s="242"/>
      <c r="H137" s="242"/>
      <c r="I137" s="208">
        <f t="shared" si="19"/>
        <v>0</v>
      </c>
      <c r="J137" s="218" t="e">
        <f t="shared" si="20"/>
        <v>#DIV/0!</v>
      </c>
      <c r="K137" s="227">
        <f t="shared" si="21"/>
        <v>0</v>
      </c>
      <c r="O137" s="54"/>
      <c r="P137" s="43"/>
      <c r="Q137" s="43"/>
    </row>
    <row r="138" spans="1:18" ht="15.75" x14ac:dyDescent="0.25">
      <c r="A138" s="253" t="s">
        <v>103</v>
      </c>
      <c r="B138" s="223" t="s">
        <v>112</v>
      </c>
      <c r="C138" s="224" t="s">
        <v>40</v>
      </c>
      <c r="D138" s="242"/>
      <c r="E138" s="242"/>
      <c r="F138" s="242"/>
      <c r="G138" s="242"/>
      <c r="H138" s="242"/>
      <c r="I138" s="208">
        <f t="shared" si="19"/>
        <v>0</v>
      </c>
      <c r="J138" s="218" t="e">
        <f t="shared" si="20"/>
        <v>#DIV/0!</v>
      </c>
      <c r="K138" s="227">
        <f t="shared" si="21"/>
        <v>0</v>
      </c>
      <c r="O138" s="54"/>
      <c r="P138" s="43"/>
      <c r="Q138" s="43"/>
    </row>
    <row r="139" spans="1:18" ht="15.75" x14ac:dyDescent="0.25">
      <c r="A139" s="259" t="s">
        <v>30</v>
      </c>
      <c r="B139" s="235" t="s">
        <v>31</v>
      </c>
      <c r="C139" s="235" t="s">
        <v>37</v>
      </c>
      <c r="D139" s="242"/>
      <c r="E139" s="242"/>
      <c r="F139" s="242"/>
      <c r="G139" s="242"/>
      <c r="H139" s="242"/>
      <c r="I139" s="208">
        <f t="shared" si="19"/>
        <v>0</v>
      </c>
      <c r="J139" s="218" t="e">
        <f t="shared" si="20"/>
        <v>#DIV/0!</v>
      </c>
      <c r="K139" s="227">
        <f t="shared" si="21"/>
        <v>0</v>
      </c>
      <c r="O139" s="54"/>
      <c r="P139" s="43"/>
      <c r="Q139" s="43"/>
    </row>
    <row r="140" spans="1:18" ht="15.75" x14ac:dyDescent="0.25">
      <c r="A140" s="253" t="s">
        <v>147</v>
      </c>
      <c r="B140" s="223" t="s">
        <v>89</v>
      </c>
      <c r="C140" s="224" t="s">
        <v>37</v>
      </c>
      <c r="D140" s="242"/>
      <c r="E140" s="242"/>
      <c r="F140" s="242"/>
      <c r="G140" s="242"/>
      <c r="H140" s="242"/>
      <c r="I140" s="208">
        <f t="shared" si="19"/>
        <v>0</v>
      </c>
      <c r="J140" s="218" t="e">
        <f t="shared" si="20"/>
        <v>#DIV/0!</v>
      </c>
      <c r="K140" s="227">
        <f t="shared" si="21"/>
        <v>0</v>
      </c>
      <c r="L140" s="40"/>
      <c r="P140" s="26"/>
      <c r="Q140" s="43"/>
      <c r="R140" s="43"/>
    </row>
    <row r="141" spans="1:18" ht="15.75" x14ac:dyDescent="0.25">
      <c r="A141" s="96"/>
      <c r="B141" s="97"/>
      <c r="C141" s="98"/>
      <c r="D141" s="99"/>
      <c r="E141" s="99"/>
      <c r="F141" s="99"/>
      <c r="G141" s="100"/>
      <c r="H141" s="101"/>
      <c r="I141" s="102"/>
      <c r="J141" s="103"/>
      <c r="K141" s="104"/>
      <c r="O141" s="54"/>
      <c r="P141" s="43"/>
      <c r="Q141" s="43"/>
    </row>
    <row r="142" spans="1:18" ht="15.75" x14ac:dyDescent="0.2">
      <c r="A142" s="326" t="s">
        <v>14</v>
      </c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</row>
    <row r="143" spans="1:18" ht="31.5" x14ac:dyDescent="0.2">
      <c r="A143" s="10" t="s">
        <v>55</v>
      </c>
      <c r="B143" s="10" t="s">
        <v>25</v>
      </c>
      <c r="C143" s="10" t="s">
        <v>0</v>
      </c>
      <c r="D143" s="6" t="s">
        <v>1</v>
      </c>
      <c r="E143" s="6" t="s">
        <v>56</v>
      </c>
      <c r="F143" s="7" t="s">
        <v>57</v>
      </c>
      <c r="G143" s="7" t="s">
        <v>6</v>
      </c>
      <c r="H143" s="7" t="s">
        <v>7</v>
      </c>
      <c r="I143" s="12" t="s">
        <v>2</v>
      </c>
      <c r="J143" s="13" t="s">
        <v>3</v>
      </c>
      <c r="K143" s="14" t="s">
        <v>4</v>
      </c>
    </row>
    <row r="144" spans="1:18" ht="20.100000000000001" customHeight="1" x14ac:dyDescent="0.2">
      <c r="A144" s="265" t="s">
        <v>97</v>
      </c>
      <c r="B144" s="223" t="s">
        <v>98</v>
      </c>
      <c r="C144" s="212" t="s">
        <v>37</v>
      </c>
      <c r="D144" s="207"/>
      <c r="E144" s="207"/>
      <c r="F144" s="207"/>
      <c r="G144" s="207"/>
      <c r="H144" s="207"/>
      <c r="I144" s="208">
        <f>SUM(D144:H144)</f>
        <v>0</v>
      </c>
      <c r="J144" s="209" t="e">
        <f>AVERAGE(D144:H144)</f>
        <v>#DIV/0!</v>
      </c>
      <c r="K144" s="244">
        <f>MAX(D144:H144)-MIN(D144:H144)</f>
        <v>0</v>
      </c>
    </row>
    <row r="145" spans="1:11" ht="20.100000000000001" customHeight="1" x14ac:dyDescent="0.2">
      <c r="A145" s="265" t="s">
        <v>71</v>
      </c>
      <c r="B145" s="223" t="s">
        <v>75</v>
      </c>
      <c r="C145" s="212" t="s">
        <v>40</v>
      </c>
      <c r="D145" s="262">
        <v>245</v>
      </c>
      <c r="E145" s="266"/>
      <c r="F145" s="245"/>
      <c r="G145" s="245"/>
      <c r="H145" s="245"/>
      <c r="I145" s="208">
        <f>SUM(D145:H145)</f>
        <v>245</v>
      </c>
      <c r="J145" s="209">
        <f>AVERAGE(D145:H145)</f>
        <v>245</v>
      </c>
      <c r="K145" s="244">
        <f>MAX(D145:H145)-MIN(D145:H145)</f>
        <v>0</v>
      </c>
    </row>
    <row r="146" spans="1:11" ht="20.100000000000001" customHeight="1" x14ac:dyDescent="0.2">
      <c r="A146" s="267"/>
      <c r="B146" s="91"/>
      <c r="C146" s="21"/>
      <c r="D146" s="268"/>
      <c r="E146" s="269"/>
      <c r="F146" s="106"/>
      <c r="G146" s="106"/>
      <c r="H146" s="106"/>
      <c r="I146" s="19">
        <f>SUM(D146:H146)</f>
        <v>0</v>
      </c>
      <c r="J146" s="20" t="e">
        <f>AVERAGE(D146:H146)</f>
        <v>#DIV/0!</v>
      </c>
      <c r="K146" s="189">
        <f>MAX(D146:H146)-MIN(D146:H146)</f>
        <v>0</v>
      </c>
    </row>
    <row r="147" spans="1:11" ht="15.75" hidden="1" x14ac:dyDescent="0.25">
      <c r="A147" s="78"/>
      <c r="B147" s="79"/>
      <c r="C147" s="75"/>
      <c r="D147" s="36">
        <v>0</v>
      </c>
      <c r="E147" s="36"/>
      <c r="F147" s="17"/>
      <c r="G147" s="36"/>
      <c r="H147" s="36"/>
      <c r="I147" s="38">
        <f>SUM(D147:H147)</f>
        <v>0</v>
      </c>
      <c r="J147" s="39">
        <f>AVERAGE(D147:H147)</f>
        <v>0</v>
      </c>
      <c r="K147" s="40">
        <f>MAX(D147:H147)-MIN(D147:H147)</f>
        <v>0</v>
      </c>
    </row>
    <row r="148" spans="1:11" ht="15.75" hidden="1" x14ac:dyDescent="0.25">
      <c r="A148" s="107"/>
      <c r="B148" s="108"/>
      <c r="C148" s="75"/>
      <c r="D148" s="36">
        <v>0</v>
      </c>
      <c r="E148" s="36"/>
      <c r="F148" s="36"/>
      <c r="G148" s="37"/>
      <c r="H148" s="37"/>
      <c r="I148" s="38">
        <f t="shared" ref="I148:I153" si="22">SUM(D148:H148)</f>
        <v>0</v>
      </c>
      <c r="J148" s="39">
        <f t="shared" ref="J148:J153" si="23">AVERAGE(D148:H148)</f>
        <v>0</v>
      </c>
      <c r="K148" s="40">
        <f t="shared" ref="K148:K153" si="24">MAX(D148:H148)-MIN(D148:H148)</f>
        <v>0</v>
      </c>
    </row>
    <row r="149" spans="1:11" ht="15.75" hidden="1" x14ac:dyDescent="0.25">
      <c r="A149" s="107"/>
      <c r="B149" s="108"/>
      <c r="C149" s="75"/>
      <c r="D149" s="36">
        <v>0</v>
      </c>
      <c r="E149" s="36"/>
      <c r="F149" s="36"/>
      <c r="G149" s="37"/>
      <c r="H149" s="37"/>
      <c r="I149" s="38">
        <f t="shared" si="22"/>
        <v>0</v>
      </c>
      <c r="J149" s="39">
        <f t="shared" si="23"/>
        <v>0</v>
      </c>
      <c r="K149" s="40">
        <f t="shared" si="24"/>
        <v>0</v>
      </c>
    </row>
    <row r="150" spans="1:11" ht="15.75" hidden="1" x14ac:dyDescent="0.25">
      <c r="A150" s="107"/>
      <c r="B150" s="108"/>
      <c r="C150" s="75"/>
      <c r="D150" s="36">
        <v>0</v>
      </c>
      <c r="E150" s="36"/>
      <c r="F150" s="36"/>
      <c r="G150" s="37"/>
      <c r="H150" s="37"/>
      <c r="I150" s="38">
        <f t="shared" si="22"/>
        <v>0</v>
      </c>
      <c r="J150" s="39">
        <f t="shared" si="23"/>
        <v>0</v>
      </c>
      <c r="K150" s="40">
        <f t="shared" si="24"/>
        <v>0</v>
      </c>
    </row>
    <row r="151" spans="1:11" ht="15.75" hidden="1" x14ac:dyDescent="0.25">
      <c r="A151" s="107"/>
      <c r="B151" s="108"/>
      <c r="C151" s="75"/>
      <c r="D151" s="36">
        <v>0</v>
      </c>
      <c r="E151" s="36"/>
      <c r="F151" s="36"/>
      <c r="G151" s="37"/>
      <c r="H151" s="37"/>
      <c r="I151" s="38">
        <f t="shared" si="22"/>
        <v>0</v>
      </c>
      <c r="J151" s="39">
        <f t="shared" si="23"/>
        <v>0</v>
      </c>
      <c r="K151" s="40">
        <f t="shared" si="24"/>
        <v>0</v>
      </c>
    </row>
    <row r="152" spans="1:11" ht="15.75" hidden="1" x14ac:dyDescent="0.25">
      <c r="A152" s="107"/>
      <c r="B152" s="108"/>
      <c r="C152" s="75"/>
      <c r="D152" s="36">
        <v>0</v>
      </c>
      <c r="E152" s="36"/>
      <c r="F152" s="36"/>
      <c r="G152" s="37"/>
      <c r="H152" s="37"/>
      <c r="I152" s="38">
        <f t="shared" si="22"/>
        <v>0</v>
      </c>
      <c r="J152" s="39">
        <f t="shared" si="23"/>
        <v>0</v>
      </c>
      <c r="K152" s="40">
        <f t="shared" si="24"/>
        <v>0</v>
      </c>
    </row>
    <row r="153" spans="1:11" ht="15.75" hidden="1" x14ac:dyDescent="0.25">
      <c r="A153" s="78"/>
      <c r="B153" s="79"/>
      <c r="C153" s="75"/>
      <c r="D153" s="36">
        <v>0</v>
      </c>
      <c r="E153" s="36"/>
      <c r="F153" s="17"/>
      <c r="G153" s="36"/>
      <c r="H153" s="36"/>
      <c r="I153" s="38">
        <f t="shared" si="22"/>
        <v>0</v>
      </c>
      <c r="J153" s="39">
        <f t="shared" si="23"/>
        <v>0</v>
      </c>
      <c r="K153" s="40">
        <f t="shared" si="24"/>
        <v>0</v>
      </c>
    </row>
    <row r="154" spans="1:11" ht="15.75" hidden="1" x14ac:dyDescent="0.25">
      <c r="A154" s="84" t="s">
        <v>148</v>
      </c>
      <c r="B154" s="84"/>
      <c r="C154" s="84"/>
      <c r="D154" s="105">
        <v>0</v>
      </c>
      <c r="E154" s="105"/>
      <c r="F154" s="109"/>
      <c r="G154" s="109"/>
      <c r="H154" s="109"/>
      <c r="I154" s="38">
        <f>SUM(D154:H154)</f>
        <v>0</v>
      </c>
      <c r="J154" s="39">
        <f>AVERAGE(D154:H154)*3/2</f>
        <v>0</v>
      </c>
      <c r="K154" s="40">
        <f>MAX(D154:H154)-MIN(D154:H154)</f>
        <v>0</v>
      </c>
    </row>
    <row r="155" spans="1:11" ht="15.75" hidden="1" x14ac:dyDescent="0.25">
      <c r="A155" s="84"/>
      <c r="B155" s="84"/>
      <c r="C155" s="84"/>
      <c r="D155" s="105">
        <v>0</v>
      </c>
      <c r="E155" s="105"/>
      <c r="F155" s="109"/>
      <c r="G155" s="109"/>
      <c r="H155" s="109"/>
      <c r="I155" s="38">
        <f>SUM(D155:H155)</f>
        <v>0</v>
      </c>
      <c r="J155" s="39">
        <f>AVERAGE(D155:H155)*3/2</f>
        <v>0</v>
      </c>
      <c r="K155" s="40">
        <f>MAX(D155:H155)-MIN(D155:H155)</f>
        <v>0</v>
      </c>
    </row>
    <row r="156" spans="1:11" ht="15.75" hidden="1" x14ac:dyDescent="0.25">
      <c r="A156" s="84"/>
      <c r="B156" s="84"/>
      <c r="C156" s="84"/>
      <c r="D156" s="105">
        <v>0</v>
      </c>
      <c r="E156" s="105"/>
      <c r="F156" s="109"/>
      <c r="G156" s="109"/>
      <c r="H156" s="109"/>
      <c r="I156" s="38">
        <f>SUM(D156:H156)</f>
        <v>0</v>
      </c>
      <c r="J156" s="39">
        <f>AVERAGE(D156:H156)*3/2</f>
        <v>0</v>
      </c>
      <c r="K156" s="40">
        <f>MAX(D156:H156)-MIN(D156:H156)</f>
        <v>0</v>
      </c>
    </row>
    <row r="157" spans="1:11" ht="15.75" hidden="1" x14ac:dyDescent="0.25">
      <c r="A157" s="85"/>
      <c r="B157" s="45"/>
      <c r="C157" s="53"/>
      <c r="D157" s="17">
        <v>0</v>
      </c>
      <c r="E157" s="36"/>
      <c r="F157" s="38"/>
      <c r="G157" s="38"/>
      <c r="H157" s="36"/>
      <c r="I157" s="38">
        <f>SUM(D157:H157)</f>
        <v>0</v>
      </c>
      <c r="J157" s="39">
        <f>AVERAGE(D157:H157)*3/2</f>
        <v>0</v>
      </c>
      <c r="K157" s="40">
        <f>MAX(D157:H157)-MIN(D157:H157)</f>
        <v>0</v>
      </c>
    </row>
    <row r="158" spans="1:11" ht="15.75" x14ac:dyDescent="0.25">
      <c r="A158" s="110"/>
      <c r="B158" s="15"/>
      <c r="C158" s="81"/>
      <c r="D158" s="110"/>
      <c r="E158" s="110"/>
      <c r="F158" s="110"/>
      <c r="G158" s="110"/>
      <c r="H158" s="110"/>
      <c r="I158" s="15"/>
      <c r="J158" s="111"/>
      <c r="K158" s="15"/>
    </row>
    <row r="159" spans="1:11" ht="15.75" x14ac:dyDescent="0.2">
      <c r="A159" s="326" t="s">
        <v>153</v>
      </c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</row>
    <row r="160" spans="1:11" ht="29.45" customHeight="1" x14ac:dyDescent="0.2">
      <c r="A160" s="10" t="s">
        <v>55</v>
      </c>
      <c r="B160" s="10" t="s">
        <v>25</v>
      </c>
      <c r="C160" s="10" t="s">
        <v>0</v>
      </c>
      <c r="D160" s="6" t="s">
        <v>1</v>
      </c>
      <c r="E160" s="6" t="s">
        <v>56</v>
      </c>
      <c r="F160" s="7" t="s">
        <v>57</v>
      </c>
      <c r="G160" s="7" t="s">
        <v>6</v>
      </c>
      <c r="H160" s="7" t="s">
        <v>7</v>
      </c>
      <c r="I160" s="12" t="s">
        <v>2</v>
      </c>
      <c r="J160" s="13" t="s">
        <v>3</v>
      </c>
      <c r="K160" s="14" t="s">
        <v>4</v>
      </c>
    </row>
    <row r="161" spans="1:17" ht="20.100000000000001" customHeight="1" x14ac:dyDescent="0.25">
      <c r="A161" s="253" t="s">
        <v>102</v>
      </c>
      <c r="B161" s="223" t="s">
        <v>51</v>
      </c>
      <c r="C161" s="224" t="s">
        <v>40</v>
      </c>
      <c r="D161" s="225">
        <v>242</v>
      </c>
      <c r="E161" s="257"/>
      <c r="F161" s="258"/>
      <c r="G161" s="258"/>
      <c r="H161" s="258"/>
      <c r="I161" s="226">
        <f t="shared" ref="I161:I165" si="25">SUM(D161:H161)</f>
        <v>242</v>
      </c>
      <c r="J161" s="218">
        <f>AVERAGE(D161:H161)*3/2</f>
        <v>363</v>
      </c>
      <c r="K161" s="227">
        <f>MAX(D161:H161)-MIN(D161:H161)</f>
        <v>0</v>
      </c>
    </row>
    <row r="162" spans="1:17" ht="14.25" hidden="1" customHeight="1" x14ac:dyDescent="0.25">
      <c r="A162" s="10"/>
      <c r="B162" s="10"/>
      <c r="C162" s="84"/>
      <c r="D162" s="112" t="e">
        <f>#REF!</f>
        <v>#REF!</v>
      </c>
      <c r="E162" s="105"/>
      <c r="F162" s="109"/>
      <c r="G162" s="109"/>
      <c r="H162" s="109"/>
      <c r="I162" s="38" t="e">
        <f t="shared" si="25"/>
        <v>#REF!</v>
      </c>
      <c r="J162" s="39" t="e">
        <f>AVERAGE(D162:H162)*3/2</f>
        <v>#REF!</v>
      </c>
      <c r="K162" s="40" t="e">
        <f>MAX(D162:H162)-MIN(D162:H162)</f>
        <v>#REF!</v>
      </c>
    </row>
    <row r="163" spans="1:17" ht="14.25" hidden="1" customHeight="1" x14ac:dyDescent="0.25">
      <c r="A163" s="10"/>
      <c r="B163" s="10"/>
      <c r="C163" s="84"/>
      <c r="D163" s="112" t="e">
        <f>#REF!</f>
        <v>#REF!</v>
      </c>
      <c r="E163" s="105"/>
      <c r="F163" s="109"/>
      <c r="G163" s="109"/>
      <c r="H163" s="109"/>
      <c r="I163" s="38" t="e">
        <f t="shared" si="25"/>
        <v>#REF!</v>
      </c>
      <c r="J163" s="39" t="e">
        <f>AVERAGE(D163:H163)*3/2</f>
        <v>#REF!</v>
      </c>
      <c r="K163" s="40" t="e">
        <f>MAX(D163:H163)-MIN(D163:H163)</f>
        <v>#REF!</v>
      </c>
    </row>
    <row r="164" spans="1:17" ht="14.25" hidden="1" customHeight="1" x14ac:dyDescent="0.25">
      <c r="A164" s="10"/>
      <c r="B164" s="10"/>
      <c r="C164" s="84"/>
      <c r="D164" s="112" t="e">
        <f>#REF!</f>
        <v>#REF!</v>
      </c>
      <c r="E164" s="105"/>
      <c r="F164" s="109"/>
      <c r="G164" s="109"/>
      <c r="H164" s="109"/>
      <c r="I164" s="38" t="e">
        <f t="shared" si="25"/>
        <v>#REF!</v>
      </c>
      <c r="J164" s="39" t="e">
        <f>AVERAGE(D164:H164)*3/2</f>
        <v>#REF!</v>
      </c>
      <c r="K164" s="40" t="e">
        <f>MAX(D164:H164)-MIN(D164:H164)</f>
        <v>#REF!</v>
      </c>
    </row>
    <row r="165" spans="1:17" ht="14.25" hidden="1" customHeight="1" x14ac:dyDescent="0.25">
      <c r="A165" s="48"/>
      <c r="B165" s="113"/>
      <c r="C165" s="50"/>
      <c r="D165" s="112" t="e">
        <f>#REF!</f>
        <v>#REF!</v>
      </c>
      <c r="E165" s="36"/>
      <c r="F165" s="38"/>
      <c r="G165" s="38"/>
      <c r="H165" s="36"/>
      <c r="I165" s="38" t="e">
        <f t="shared" si="25"/>
        <v>#REF!</v>
      </c>
      <c r="J165" s="39" t="e">
        <f>AVERAGE(D165:H165)*3/2</f>
        <v>#REF!</v>
      </c>
      <c r="K165" s="40" t="e">
        <f>MAX(D165:H165)-MIN(D165:H165)</f>
        <v>#REF!</v>
      </c>
    </row>
    <row r="166" spans="1:17" ht="15.75" x14ac:dyDescent="0.25">
      <c r="A166" s="114"/>
      <c r="B166" s="58"/>
      <c r="C166" s="115"/>
      <c r="D166" s="60"/>
      <c r="E166" s="60"/>
      <c r="F166" s="60"/>
      <c r="G166" s="60"/>
      <c r="H166" s="60"/>
      <c r="I166" s="61"/>
      <c r="J166" s="62"/>
      <c r="K166" s="63"/>
    </row>
    <row r="167" spans="1:17" ht="15.75" x14ac:dyDescent="0.2">
      <c r="A167" s="325" t="s">
        <v>151</v>
      </c>
      <c r="B167" s="325"/>
      <c r="C167" s="325"/>
      <c r="D167" s="325"/>
      <c r="E167" s="325"/>
      <c r="F167" s="325"/>
      <c r="G167" s="325"/>
      <c r="H167" s="325"/>
      <c r="I167" s="325"/>
      <c r="J167" s="325"/>
      <c r="K167" s="325"/>
      <c r="O167" s="116"/>
      <c r="P167" s="117"/>
      <c r="Q167" s="43"/>
    </row>
    <row r="168" spans="1:17" ht="31.5" x14ac:dyDescent="0.25">
      <c r="A168" s="10" t="s">
        <v>55</v>
      </c>
      <c r="B168" s="10" t="s">
        <v>25</v>
      </c>
      <c r="C168" s="10" t="s">
        <v>0</v>
      </c>
      <c r="D168" s="270" t="s">
        <v>1</v>
      </c>
      <c r="E168" s="270" t="s">
        <v>56</v>
      </c>
      <c r="F168" s="271" t="s">
        <v>57</v>
      </c>
      <c r="G168" s="271" t="s">
        <v>6</v>
      </c>
      <c r="H168" s="7" t="s">
        <v>7</v>
      </c>
      <c r="I168" s="12" t="s">
        <v>2</v>
      </c>
      <c r="J168" s="13" t="s">
        <v>3</v>
      </c>
      <c r="K168" s="14" t="s">
        <v>4</v>
      </c>
      <c r="O168" s="70"/>
      <c r="P168" s="31"/>
      <c r="Q168" s="43"/>
    </row>
    <row r="169" spans="1:17" ht="20.100000000000001" customHeight="1" x14ac:dyDescent="0.25">
      <c r="A169" s="238" t="s">
        <v>142</v>
      </c>
      <c r="B169" s="238" t="s">
        <v>100</v>
      </c>
      <c r="C169" s="239" t="s">
        <v>37</v>
      </c>
      <c r="D169" s="207">
        <v>258</v>
      </c>
      <c r="E169" s="242"/>
      <c r="F169" s="207"/>
      <c r="G169" s="207"/>
      <c r="H169" s="207"/>
      <c r="I169" s="226">
        <f>SUM(D169:H169)</f>
        <v>258</v>
      </c>
      <c r="J169" s="218">
        <f>AVERAGE(D169:H169)</f>
        <v>258</v>
      </c>
      <c r="K169" s="227">
        <f>MAX(D169:H169)-MIN(D169:H169)</f>
        <v>0</v>
      </c>
      <c r="O169" s="116"/>
      <c r="P169" s="43"/>
      <c r="Q169" s="43"/>
    </row>
    <row r="170" spans="1:17" ht="20.100000000000001" customHeight="1" x14ac:dyDescent="0.25">
      <c r="A170" s="118"/>
      <c r="B170" s="118"/>
      <c r="C170" s="75"/>
      <c r="D170" s="17"/>
      <c r="E170" s="17"/>
      <c r="F170" s="17"/>
      <c r="G170" s="19"/>
      <c r="H170" s="19"/>
      <c r="I170" s="38">
        <f t="shared" ref="I170:I178" si="26">SUM(D170:H170)</f>
        <v>0</v>
      </c>
      <c r="J170" s="39" t="e">
        <f t="shared" ref="J170:J178" si="27">AVERAGE(D170:H170)</f>
        <v>#DIV/0!</v>
      </c>
      <c r="K170" s="40">
        <f t="shared" ref="K170:K178" si="28">MAX(D170:H170)-MIN(D170:H170)</f>
        <v>0</v>
      </c>
      <c r="O170" s="116"/>
      <c r="P170" s="43"/>
      <c r="Q170" s="43"/>
    </row>
    <row r="171" spans="1:17" ht="15.75" hidden="1" x14ac:dyDescent="0.25">
      <c r="A171" s="32"/>
      <c r="B171" s="45"/>
      <c r="C171" s="53"/>
      <c r="D171" s="17">
        <v>0</v>
      </c>
      <c r="E171" s="17"/>
      <c r="F171" s="17"/>
      <c r="G171" s="38"/>
      <c r="H171" s="37"/>
      <c r="I171" s="38">
        <f t="shared" si="26"/>
        <v>0</v>
      </c>
      <c r="J171" s="39">
        <f t="shared" si="27"/>
        <v>0</v>
      </c>
      <c r="K171" s="40">
        <f t="shared" si="28"/>
        <v>0</v>
      </c>
      <c r="L171" s="63"/>
      <c r="O171" s="119"/>
      <c r="P171" s="73"/>
      <c r="Q171" s="43"/>
    </row>
    <row r="172" spans="1:17" ht="15.75" hidden="1" x14ac:dyDescent="0.25">
      <c r="A172" s="85"/>
      <c r="B172" s="45"/>
      <c r="C172" s="53"/>
      <c r="D172" s="17">
        <v>0</v>
      </c>
      <c r="E172" s="17"/>
      <c r="F172" s="17"/>
      <c r="G172" s="17"/>
      <c r="H172" s="37"/>
      <c r="I172" s="38">
        <f t="shared" si="26"/>
        <v>0</v>
      </c>
      <c r="J172" s="39">
        <f t="shared" si="27"/>
        <v>0</v>
      </c>
      <c r="K172" s="40">
        <f t="shared" si="28"/>
        <v>0</v>
      </c>
      <c r="L172" s="63"/>
      <c r="O172" s="119"/>
      <c r="P172" s="73"/>
      <c r="Q172" s="43"/>
    </row>
    <row r="173" spans="1:17" ht="15.75" hidden="1" x14ac:dyDescent="0.25">
      <c r="A173" s="85"/>
      <c r="B173" s="45"/>
      <c r="C173" s="53"/>
      <c r="D173" s="17">
        <v>0</v>
      </c>
      <c r="E173" s="17"/>
      <c r="F173" s="17"/>
      <c r="G173" s="17"/>
      <c r="H173" s="37"/>
      <c r="I173" s="38">
        <f t="shared" si="26"/>
        <v>0</v>
      </c>
      <c r="J173" s="39">
        <f t="shared" si="27"/>
        <v>0</v>
      </c>
      <c r="K173" s="40">
        <f t="shared" si="28"/>
        <v>0</v>
      </c>
    </row>
    <row r="174" spans="1:17" ht="15.75" hidden="1" x14ac:dyDescent="0.25">
      <c r="A174" s="32"/>
      <c r="B174" s="45"/>
      <c r="C174" s="53"/>
      <c r="D174" s="17">
        <v>0</v>
      </c>
      <c r="E174" s="17"/>
      <c r="F174" s="17"/>
      <c r="G174" s="38"/>
      <c r="H174" s="92"/>
      <c r="I174" s="38">
        <f t="shared" si="26"/>
        <v>0</v>
      </c>
      <c r="J174" s="39">
        <f t="shared" si="27"/>
        <v>0</v>
      </c>
      <c r="K174" s="40">
        <f t="shared" si="28"/>
        <v>0</v>
      </c>
      <c r="O174" s="119"/>
      <c r="P174" s="73"/>
      <c r="Q174" s="43"/>
    </row>
    <row r="175" spans="1:17" ht="15.75" hidden="1" x14ac:dyDescent="0.25">
      <c r="A175" s="85"/>
      <c r="B175" s="45"/>
      <c r="C175" s="53"/>
      <c r="D175" s="17">
        <v>0</v>
      </c>
      <c r="E175" s="17"/>
      <c r="F175" s="17"/>
      <c r="G175" s="17"/>
      <c r="H175" s="92"/>
      <c r="I175" s="38">
        <f t="shared" si="26"/>
        <v>0</v>
      </c>
      <c r="J175" s="39">
        <f t="shared" si="27"/>
        <v>0</v>
      </c>
      <c r="K175" s="40">
        <f t="shared" si="28"/>
        <v>0</v>
      </c>
      <c r="O175" s="119"/>
      <c r="P175" s="73"/>
      <c r="Q175" s="43"/>
    </row>
    <row r="176" spans="1:17" ht="15.75" hidden="1" x14ac:dyDescent="0.25">
      <c r="A176" s="85"/>
      <c r="B176" s="45"/>
      <c r="C176" s="53"/>
      <c r="D176" s="17">
        <v>0</v>
      </c>
      <c r="E176" s="17"/>
      <c r="F176" s="17"/>
      <c r="G176" s="17"/>
      <c r="H176" s="92"/>
      <c r="I176" s="38">
        <f t="shared" si="26"/>
        <v>0</v>
      </c>
      <c r="J176" s="39">
        <f t="shared" si="27"/>
        <v>0</v>
      </c>
      <c r="K176" s="40">
        <f t="shared" si="28"/>
        <v>0</v>
      </c>
      <c r="L176" s="63"/>
      <c r="O176" s="119"/>
      <c r="P176" s="73"/>
      <c r="Q176" s="43"/>
    </row>
    <row r="177" spans="1:17" ht="15.75" hidden="1" x14ac:dyDescent="0.25">
      <c r="A177" s="32"/>
      <c r="B177" s="45"/>
      <c r="C177" s="53"/>
      <c r="D177" s="17">
        <v>0</v>
      </c>
      <c r="E177" s="17"/>
      <c r="F177" s="17"/>
      <c r="G177" s="38"/>
      <c r="H177" s="92"/>
      <c r="I177" s="38">
        <f t="shared" si="26"/>
        <v>0</v>
      </c>
      <c r="J177" s="39">
        <f t="shared" si="27"/>
        <v>0</v>
      </c>
      <c r="K177" s="40">
        <f t="shared" si="28"/>
        <v>0</v>
      </c>
      <c r="L177" s="63"/>
      <c r="O177" s="119"/>
      <c r="P177" s="73"/>
      <c r="Q177" s="43"/>
    </row>
    <row r="178" spans="1:17" ht="15.75" hidden="1" x14ac:dyDescent="0.25">
      <c r="A178" s="44"/>
      <c r="B178" s="45"/>
      <c r="C178" s="53"/>
      <c r="D178" s="17">
        <v>0</v>
      </c>
      <c r="E178" s="17"/>
      <c r="F178" s="36"/>
      <c r="G178" s="38"/>
      <c r="H178" s="37"/>
      <c r="I178" s="38">
        <f t="shared" si="26"/>
        <v>0</v>
      </c>
      <c r="J178" s="39">
        <f t="shared" si="27"/>
        <v>0</v>
      </c>
      <c r="K178" s="40">
        <f t="shared" si="28"/>
        <v>0</v>
      </c>
    </row>
    <row r="179" spans="1:17" ht="15.75" x14ac:dyDescent="0.25">
      <c r="A179" s="120"/>
      <c r="B179" s="121"/>
      <c r="C179" s="122"/>
      <c r="D179" s="26"/>
      <c r="E179" s="26"/>
      <c r="F179" s="26"/>
      <c r="G179" s="123"/>
      <c r="H179" s="123"/>
      <c r="I179" s="121"/>
      <c r="J179" s="124"/>
      <c r="K179" s="125"/>
    </row>
    <row r="180" spans="1:17" ht="15.75" x14ac:dyDescent="0.2">
      <c r="A180" s="325" t="s">
        <v>152</v>
      </c>
      <c r="B180" s="325"/>
      <c r="C180" s="325"/>
      <c r="D180" s="325"/>
      <c r="E180" s="325"/>
      <c r="F180" s="325"/>
      <c r="G180" s="325"/>
      <c r="H180" s="325"/>
      <c r="I180" s="325"/>
      <c r="J180" s="325"/>
      <c r="K180" s="325"/>
      <c r="O180" s="116"/>
      <c r="P180" s="43"/>
      <c r="Q180" s="43"/>
    </row>
    <row r="181" spans="1:17" ht="31.5" x14ac:dyDescent="0.2">
      <c r="A181" s="10" t="s">
        <v>55</v>
      </c>
      <c r="B181" s="10" t="s">
        <v>25</v>
      </c>
      <c r="C181" s="10" t="s">
        <v>0</v>
      </c>
      <c r="D181" s="6" t="s">
        <v>1</v>
      </c>
      <c r="E181" s="6" t="s">
        <v>56</v>
      </c>
      <c r="F181" s="7" t="s">
        <v>57</v>
      </c>
      <c r="G181" s="7" t="s">
        <v>6</v>
      </c>
      <c r="H181" s="7" t="s">
        <v>7</v>
      </c>
      <c r="I181" s="12" t="s">
        <v>2</v>
      </c>
      <c r="J181" s="13" t="s">
        <v>3</v>
      </c>
      <c r="K181" s="14" t="s">
        <v>4</v>
      </c>
      <c r="O181" s="56"/>
      <c r="P181" s="43"/>
      <c r="Q181" s="43"/>
    </row>
    <row r="182" spans="1:17" ht="15.75" x14ac:dyDescent="0.25">
      <c r="A182" s="204" t="s">
        <v>116</v>
      </c>
      <c r="B182" s="235" t="s">
        <v>127</v>
      </c>
      <c r="C182" s="235" t="s">
        <v>37</v>
      </c>
      <c r="D182" s="207">
        <v>264</v>
      </c>
      <c r="E182" s="207"/>
      <c r="F182" s="207"/>
      <c r="G182" s="208"/>
      <c r="H182" s="242"/>
      <c r="I182" s="208">
        <f t="shared" ref="I182:I188" si="29">SUM(D182:H182)</f>
        <v>264</v>
      </c>
      <c r="J182" s="209">
        <f t="shared" ref="J182:J188" si="30">AVERAGE(D182:H182)</f>
        <v>264</v>
      </c>
      <c r="K182" s="227">
        <f t="shared" ref="K182:K188" si="31">MAX(D182:H182)-MIN(D182:H182)</f>
        <v>0</v>
      </c>
      <c r="O182" s="56"/>
      <c r="P182" s="43"/>
      <c r="Q182" s="43"/>
    </row>
    <row r="183" spans="1:17" ht="20.100000000000001" customHeight="1" x14ac:dyDescent="0.25">
      <c r="A183" s="216" t="s">
        <v>214</v>
      </c>
      <c r="B183" s="216" t="s">
        <v>201</v>
      </c>
      <c r="C183" s="216" t="s">
        <v>40</v>
      </c>
      <c r="D183" s="262">
        <v>261</v>
      </c>
      <c r="E183" s="260"/>
      <c r="F183" s="261"/>
      <c r="G183" s="261"/>
      <c r="H183" s="261"/>
      <c r="I183" s="208">
        <f t="shared" si="29"/>
        <v>261</v>
      </c>
      <c r="J183" s="209">
        <f t="shared" si="30"/>
        <v>261</v>
      </c>
      <c r="K183" s="227">
        <f t="shared" si="31"/>
        <v>0</v>
      </c>
      <c r="O183" s="116"/>
      <c r="P183" s="43"/>
      <c r="Q183" s="43"/>
    </row>
    <row r="184" spans="1:17" ht="20.100000000000001" customHeight="1" x14ac:dyDescent="0.25">
      <c r="A184" s="247" t="s">
        <v>131</v>
      </c>
      <c r="B184" s="247" t="s">
        <v>132</v>
      </c>
      <c r="C184" s="212" t="s">
        <v>9</v>
      </c>
      <c r="D184" s="207">
        <v>259</v>
      </c>
      <c r="E184" s="207"/>
      <c r="F184" s="207"/>
      <c r="G184" s="208"/>
      <c r="H184" s="208"/>
      <c r="I184" s="208">
        <f t="shared" si="29"/>
        <v>259</v>
      </c>
      <c r="J184" s="209">
        <f t="shared" si="30"/>
        <v>259</v>
      </c>
      <c r="K184" s="227">
        <f t="shared" si="31"/>
        <v>0</v>
      </c>
      <c r="O184" s="116"/>
      <c r="P184" s="43"/>
      <c r="Q184" s="43"/>
    </row>
    <row r="185" spans="1:17" ht="20.100000000000001" customHeight="1" x14ac:dyDescent="0.25">
      <c r="A185" s="247" t="s">
        <v>170</v>
      </c>
      <c r="B185" s="247" t="s">
        <v>135</v>
      </c>
      <c r="C185" s="212" t="s">
        <v>9</v>
      </c>
      <c r="D185" s="207">
        <v>251</v>
      </c>
      <c r="E185" s="207"/>
      <c r="F185" s="207"/>
      <c r="G185" s="208"/>
      <c r="H185" s="208"/>
      <c r="I185" s="208">
        <f t="shared" si="29"/>
        <v>251</v>
      </c>
      <c r="J185" s="209">
        <f t="shared" si="30"/>
        <v>251</v>
      </c>
      <c r="K185" s="227">
        <f t="shared" si="31"/>
        <v>0</v>
      </c>
      <c r="O185" s="116"/>
      <c r="P185" s="43"/>
      <c r="Q185" s="43"/>
    </row>
    <row r="186" spans="1:17" ht="20.100000000000001" customHeight="1" x14ac:dyDescent="0.25">
      <c r="A186" s="247" t="s">
        <v>171</v>
      </c>
      <c r="B186" s="247" t="s">
        <v>172</v>
      </c>
      <c r="C186" s="212" t="s">
        <v>9</v>
      </c>
      <c r="D186" s="207">
        <v>242</v>
      </c>
      <c r="E186" s="207"/>
      <c r="F186" s="207"/>
      <c r="G186" s="208"/>
      <c r="H186" s="208"/>
      <c r="I186" s="208">
        <f t="shared" si="29"/>
        <v>242</v>
      </c>
      <c r="J186" s="209">
        <f t="shared" si="30"/>
        <v>242</v>
      </c>
      <c r="K186" s="227">
        <f t="shared" si="31"/>
        <v>0</v>
      </c>
      <c r="O186" s="116"/>
      <c r="P186" s="43"/>
      <c r="Q186" s="43"/>
    </row>
    <row r="187" spans="1:17" ht="20.100000000000001" customHeight="1" x14ac:dyDescent="0.25">
      <c r="A187" s="247" t="s">
        <v>173</v>
      </c>
      <c r="B187" s="247" t="s">
        <v>174</v>
      </c>
      <c r="C187" s="212" t="s">
        <v>9</v>
      </c>
      <c r="D187" s="207">
        <v>173</v>
      </c>
      <c r="E187" s="207"/>
      <c r="F187" s="207"/>
      <c r="G187" s="208"/>
      <c r="H187" s="208"/>
      <c r="I187" s="208">
        <f t="shared" si="29"/>
        <v>173</v>
      </c>
      <c r="J187" s="209">
        <f t="shared" si="30"/>
        <v>173</v>
      </c>
      <c r="K187" s="227">
        <f t="shared" si="31"/>
        <v>0</v>
      </c>
      <c r="O187" s="116"/>
      <c r="P187" s="43"/>
      <c r="Q187" s="43"/>
    </row>
    <row r="188" spans="1:17" ht="20.100000000000001" customHeight="1" x14ac:dyDescent="0.25">
      <c r="A188" s="204" t="s">
        <v>166</v>
      </c>
      <c r="B188" s="235" t="s">
        <v>167</v>
      </c>
      <c r="C188" s="235" t="s">
        <v>9</v>
      </c>
      <c r="D188" s="207"/>
      <c r="E188" s="207"/>
      <c r="F188" s="245"/>
      <c r="G188" s="208"/>
      <c r="H188" s="208"/>
      <c r="I188" s="226">
        <f t="shared" si="29"/>
        <v>0</v>
      </c>
      <c r="J188" s="218" t="e">
        <f t="shared" si="30"/>
        <v>#DIV/0!</v>
      </c>
      <c r="K188" s="227">
        <f t="shared" si="31"/>
        <v>0</v>
      </c>
      <c r="O188" s="116"/>
      <c r="P188" s="43"/>
      <c r="Q188" s="43"/>
    </row>
    <row r="189" spans="1:17" ht="20.100000000000001" customHeight="1" x14ac:dyDescent="0.25">
      <c r="A189" s="247"/>
      <c r="B189" s="247"/>
      <c r="C189" s="212"/>
      <c r="D189" s="207"/>
      <c r="E189" s="207"/>
      <c r="F189" s="207"/>
      <c r="G189" s="208"/>
      <c r="H189" s="208"/>
      <c r="I189" s="208">
        <f t="shared" ref="I189" si="32">SUM(D189:H189)</f>
        <v>0</v>
      </c>
      <c r="J189" s="209" t="e">
        <f t="shared" ref="J189" si="33">AVERAGE(D189:H189)</f>
        <v>#DIV/0!</v>
      </c>
      <c r="K189" s="227">
        <f t="shared" ref="K189" si="34">MAX(D189:H189)-MIN(D189:H189)</f>
        <v>0</v>
      </c>
      <c r="O189" s="116"/>
      <c r="P189" s="43"/>
      <c r="Q189" s="43"/>
    </row>
    <row r="190" spans="1:17" ht="15.75" x14ac:dyDescent="0.2">
      <c r="A190" s="126"/>
      <c r="D190" s="126"/>
      <c r="O190" s="116"/>
      <c r="P190" s="43"/>
      <c r="Q190" s="43"/>
    </row>
    <row r="191" spans="1:17" ht="15.75" x14ac:dyDescent="0.25">
      <c r="A191" s="324" t="s">
        <v>125</v>
      </c>
      <c r="B191" s="324"/>
      <c r="C191" s="324"/>
      <c r="D191" s="324"/>
      <c r="E191" s="324"/>
      <c r="F191" s="324"/>
      <c r="G191" s="324"/>
      <c r="H191" s="324"/>
      <c r="I191" s="324"/>
      <c r="J191" s="324"/>
      <c r="K191" s="324"/>
      <c r="L191" s="83"/>
    </row>
    <row r="192" spans="1:17" ht="31.5" x14ac:dyDescent="0.25">
      <c r="A192" s="264" t="s">
        <v>24</v>
      </c>
      <c r="B192" s="10" t="s">
        <v>25</v>
      </c>
      <c r="C192" s="10" t="s">
        <v>0</v>
      </c>
      <c r="D192" s="6" t="s">
        <v>1</v>
      </c>
      <c r="E192" s="6" t="s">
        <v>56</v>
      </c>
      <c r="F192" s="7" t="s">
        <v>57</v>
      </c>
      <c r="G192" s="7" t="s">
        <v>6</v>
      </c>
      <c r="H192" s="7" t="s">
        <v>7</v>
      </c>
      <c r="I192" s="12" t="s">
        <v>2</v>
      </c>
      <c r="J192" s="13" t="s">
        <v>3</v>
      </c>
      <c r="K192" s="14" t="s">
        <v>4</v>
      </c>
      <c r="L192" s="83"/>
    </row>
    <row r="193" spans="1:12" ht="20.100000000000001" customHeight="1" x14ac:dyDescent="0.25">
      <c r="A193" s="250" t="s">
        <v>16</v>
      </c>
      <c r="B193" s="216" t="s">
        <v>119</v>
      </c>
      <c r="C193" s="216" t="s">
        <v>37</v>
      </c>
      <c r="D193" s="207">
        <v>287</v>
      </c>
      <c r="E193" s="208"/>
      <c r="F193" s="207"/>
      <c r="G193" s="208"/>
      <c r="H193" s="208"/>
      <c r="I193" s="208">
        <f t="shared" ref="I193:I204" si="35">SUM(D193:H193)</f>
        <v>287</v>
      </c>
      <c r="J193" s="209">
        <f t="shared" ref="J193:J204" si="36">AVERAGE(D193:H193)</f>
        <v>287</v>
      </c>
      <c r="K193" s="249">
        <f t="shared" ref="K193:K204" si="37">MAX(D193:H193)-MIN(D193:H193)</f>
        <v>0</v>
      </c>
      <c r="L193" s="83"/>
    </row>
    <row r="194" spans="1:12" ht="20.100000000000001" customHeight="1" x14ac:dyDescent="0.25">
      <c r="A194" s="214" t="s">
        <v>73</v>
      </c>
      <c r="B194" s="215" t="s">
        <v>74</v>
      </c>
      <c r="C194" s="216" t="s">
        <v>10</v>
      </c>
      <c r="D194" s="207">
        <v>284</v>
      </c>
      <c r="E194" s="207"/>
      <c r="F194" s="207"/>
      <c r="G194" s="207"/>
      <c r="H194" s="207"/>
      <c r="I194" s="208">
        <f t="shared" si="35"/>
        <v>284</v>
      </c>
      <c r="J194" s="209">
        <f t="shared" si="36"/>
        <v>284</v>
      </c>
      <c r="K194" s="249">
        <f t="shared" si="37"/>
        <v>0</v>
      </c>
      <c r="L194" s="83"/>
    </row>
    <row r="195" spans="1:12" ht="20.100000000000001" customHeight="1" x14ac:dyDescent="0.25">
      <c r="A195" s="250" t="s">
        <v>179</v>
      </c>
      <c r="B195" s="216" t="s">
        <v>180</v>
      </c>
      <c r="C195" s="216" t="s">
        <v>37</v>
      </c>
      <c r="D195" s="207">
        <v>282</v>
      </c>
      <c r="E195" s="208"/>
      <c r="F195" s="207"/>
      <c r="G195" s="208"/>
      <c r="H195" s="208"/>
      <c r="I195" s="208">
        <f t="shared" si="35"/>
        <v>282</v>
      </c>
      <c r="J195" s="209">
        <f t="shared" si="36"/>
        <v>282</v>
      </c>
      <c r="K195" s="249">
        <f t="shared" si="37"/>
        <v>0</v>
      </c>
      <c r="L195" s="83" t="s">
        <v>143</v>
      </c>
    </row>
    <row r="196" spans="1:12" ht="15.75" hidden="1" x14ac:dyDescent="0.25">
      <c r="A196" s="214"/>
      <c r="B196" s="215"/>
      <c r="C196" s="216"/>
      <c r="D196" s="207"/>
      <c r="E196" s="207"/>
      <c r="F196" s="207"/>
      <c r="G196" s="207"/>
      <c r="H196" s="207"/>
      <c r="I196" s="208">
        <f t="shared" si="35"/>
        <v>0</v>
      </c>
      <c r="J196" s="209" t="e">
        <f t="shared" si="36"/>
        <v>#DIV/0!</v>
      </c>
      <c r="K196" s="249">
        <f t="shared" si="37"/>
        <v>0</v>
      </c>
      <c r="L196" s="83"/>
    </row>
    <row r="197" spans="1:12" ht="15.75" hidden="1" x14ac:dyDescent="0.25">
      <c r="A197" s="250"/>
      <c r="B197" s="216"/>
      <c r="C197" s="216"/>
      <c r="D197" s="207"/>
      <c r="E197" s="208"/>
      <c r="F197" s="207"/>
      <c r="G197" s="208"/>
      <c r="H197" s="208"/>
      <c r="I197" s="208">
        <f t="shared" si="35"/>
        <v>0</v>
      </c>
      <c r="J197" s="209" t="e">
        <f t="shared" si="36"/>
        <v>#DIV/0!</v>
      </c>
      <c r="K197" s="249">
        <f t="shared" si="37"/>
        <v>0</v>
      </c>
      <c r="L197" s="83"/>
    </row>
    <row r="198" spans="1:12" ht="15.75" x14ac:dyDescent="0.25">
      <c r="A198" s="250" t="s">
        <v>83</v>
      </c>
      <c r="B198" s="216" t="s">
        <v>23</v>
      </c>
      <c r="C198" s="216" t="s">
        <v>40</v>
      </c>
      <c r="D198" s="207">
        <v>279</v>
      </c>
      <c r="E198" s="208"/>
      <c r="F198" s="207"/>
      <c r="G198" s="208"/>
      <c r="H198" s="208"/>
      <c r="I198" s="208">
        <f t="shared" si="35"/>
        <v>279</v>
      </c>
      <c r="J198" s="209">
        <f t="shared" si="36"/>
        <v>279</v>
      </c>
      <c r="K198" s="249">
        <f t="shared" si="37"/>
        <v>0</v>
      </c>
      <c r="L198" s="83"/>
    </row>
    <row r="199" spans="1:12" ht="15.75" x14ac:dyDescent="0.25">
      <c r="A199" s="250" t="s">
        <v>162</v>
      </c>
      <c r="B199" s="216" t="s">
        <v>164</v>
      </c>
      <c r="C199" s="216" t="s">
        <v>9</v>
      </c>
      <c r="D199" s="207">
        <v>272</v>
      </c>
      <c r="E199" s="208"/>
      <c r="F199" s="207"/>
      <c r="G199" s="208"/>
      <c r="H199" s="208"/>
      <c r="I199" s="208">
        <f t="shared" si="35"/>
        <v>272</v>
      </c>
      <c r="J199" s="209">
        <f t="shared" si="36"/>
        <v>272</v>
      </c>
      <c r="K199" s="249">
        <f t="shared" si="37"/>
        <v>0</v>
      </c>
      <c r="L199" s="83"/>
    </row>
    <row r="200" spans="1:12" ht="15.75" x14ac:dyDescent="0.25">
      <c r="A200" s="250" t="s">
        <v>26</v>
      </c>
      <c r="B200" s="216" t="s">
        <v>29</v>
      </c>
      <c r="C200" s="216" t="s">
        <v>9</v>
      </c>
      <c r="D200" s="207">
        <v>263</v>
      </c>
      <c r="E200" s="208"/>
      <c r="F200" s="207"/>
      <c r="G200" s="208"/>
      <c r="H200" s="208"/>
      <c r="I200" s="208">
        <f t="shared" si="35"/>
        <v>263</v>
      </c>
      <c r="J200" s="209">
        <f t="shared" si="36"/>
        <v>263</v>
      </c>
      <c r="K200" s="249">
        <f t="shared" si="37"/>
        <v>0</v>
      </c>
      <c r="L200" s="83"/>
    </row>
    <row r="201" spans="1:12" ht="15.75" x14ac:dyDescent="0.25">
      <c r="A201" s="251" t="s">
        <v>129</v>
      </c>
      <c r="B201" s="216" t="s">
        <v>130</v>
      </c>
      <c r="C201" s="252" t="s">
        <v>10</v>
      </c>
      <c r="D201" s="207">
        <v>253</v>
      </c>
      <c r="E201" s="207"/>
      <c r="F201" s="207"/>
      <c r="G201" s="207"/>
      <c r="H201" s="207"/>
      <c r="I201" s="208">
        <f t="shared" si="35"/>
        <v>253</v>
      </c>
      <c r="J201" s="209">
        <f t="shared" si="36"/>
        <v>253</v>
      </c>
      <c r="K201" s="249">
        <f t="shared" si="37"/>
        <v>0</v>
      </c>
      <c r="L201" s="83"/>
    </row>
    <row r="202" spans="1:12" ht="15.75" x14ac:dyDescent="0.25">
      <c r="A202" s="250" t="s">
        <v>199</v>
      </c>
      <c r="B202" s="216" t="s">
        <v>200</v>
      </c>
      <c r="C202" s="216" t="s">
        <v>9</v>
      </c>
      <c r="D202" s="207">
        <v>247</v>
      </c>
      <c r="E202" s="208"/>
      <c r="F202" s="207"/>
      <c r="G202" s="208"/>
      <c r="H202" s="208"/>
      <c r="I202" s="208">
        <f t="shared" si="35"/>
        <v>247</v>
      </c>
      <c r="J202" s="209">
        <f t="shared" si="36"/>
        <v>247</v>
      </c>
      <c r="K202" s="249">
        <f t="shared" si="37"/>
        <v>0</v>
      </c>
      <c r="L202" s="83"/>
    </row>
    <row r="203" spans="1:12" ht="15.75" x14ac:dyDescent="0.25">
      <c r="A203" s="250" t="s">
        <v>163</v>
      </c>
      <c r="B203" s="216" t="s">
        <v>165</v>
      </c>
      <c r="C203" s="216" t="s">
        <v>9</v>
      </c>
      <c r="D203" s="207">
        <v>226</v>
      </c>
      <c r="E203" s="208"/>
      <c r="F203" s="207"/>
      <c r="G203" s="208"/>
      <c r="H203" s="208"/>
      <c r="I203" s="208">
        <f t="shared" si="35"/>
        <v>226</v>
      </c>
      <c r="J203" s="209">
        <f t="shared" si="36"/>
        <v>226</v>
      </c>
      <c r="K203" s="249">
        <f t="shared" si="37"/>
        <v>0</v>
      </c>
      <c r="L203" s="83"/>
    </row>
    <row r="204" spans="1:12" ht="20.100000000000001" customHeight="1" x14ac:dyDescent="0.25">
      <c r="A204" s="250" t="s">
        <v>39</v>
      </c>
      <c r="B204" s="216" t="s">
        <v>28</v>
      </c>
      <c r="C204" s="216" t="s">
        <v>10</v>
      </c>
      <c r="D204" s="207"/>
      <c r="E204" s="208"/>
      <c r="F204" s="207"/>
      <c r="G204" s="208"/>
      <c r="H204" s="208"/>
      <c r="I204" s="208">
        <f t="shared" si="35"/>
        <v>0</v>
      </c>
      <c r="J204" s="209" t="e">
        <f t="shared" si="36"/>
        <v>#DIV/0!</v>
      </c>
      <c r="K204" s="249">
        <f t="shared" si="37"/>
        <v>0</v>
      </c>
      <c r="L204" s="83"/>
    </row>
    <row r="205" spans="1:12" ht="15.75" x14ac:dyDescent="0.25">
      <c r="A205" s="110"/>
      <c r="B205" s="15"/>
      <c r="C205" s="15"/>
      <c r="D205" s="110"/>
      <c r="E205" s="15"/>
      <c r="F205" s="15"/>
      <c r="G205" s="15"/>
      <c r="H205" s="15"/>
      <c r="I205" s="15"/>
      <c r="J205" s="15"/>
      <c r="K205" s="15"/>
    </row>
    <row r="206" spans="1:12" ht="15.75" x14ac:dyDescent="0.25">
      <c r="A206" s="324" t="s">
        <v>126</v>
      </c>
      <c r="B206" s="324"/>
      <c r="C206" s="324"/>
      <c r="D206" s="324"/>
      <c r="E206" s="324"/>
      <c r="F206" s="324"/>
      <c r="G206" s="324"/>
      <c r="H206" s="324"/>
      <c r="I206" s="324"/>
      <c r="J206" s="324"/>
      <c r="K206" s="324"/>
      <c r="L206" s="83"/>
    </row>
    <row r="207" spans="1:12" ht="31.5" x14ac:dyDescent="0.25">
      <c r="A207" s="264" t="s">
        <v>24</v>
      </c>
      <c r="B207" s="10" t="s">
        <v>25</v>
      </c>
      <c r="C207" s="10" t="s">
        <v>0</v>
      </c>
      <c r="D207" s="6" t="s">
        <v>1</v>
      </c>
      <c r="E207" s="6" t="s">
        <v>56</v>
      </c>
      <c r="F207" s="7" t="s">
        <v>57</v>
      </c>
      <c r="G207" s="7" t="s">
        <v>6</v>
      </c>
      <c r="H207" s="7" t="s">
        <v>7</v>
      </c>
      <c r="I207" s="12" t="s">
        <v>2</v>
      </c>
      <c r="J207" s="13" t="s">
        <v>3</v>
      </c>
      <c r="K207" s="14" t="s">
        <v>4</v>
      </c>
      <c r="L207" s="83"/>
    </row>
    <row r="208" spans="1:12" ht="20.100000000000001" customHeight="1" x14ac:dyDescent="0.25">
      <c r="A208" s="253" t="s">
        <v>73</v>
      </c>
      <c r="B208" s="223" t="s">
        <v>74</v>
      </c>
      <c r="C208" s="224" t="s">
        <v>10</v>
      </c>
      <c r="D208" s="207">
        <v>274</v>
      </c>
      <c r="E208" s="207"/>
      <c r="F208" s="207"/>
      <c r="G208" s="207"/>
      <c r="H208" s="207"/>
      <c r="I208" s="208">
        <f>SUM(D208:H208)</f>
        <v>274</v>
      </c>
      <c r="J208" s="218">
        <f>AVERAGE(D208:H208)</f>
        <v>274</v>
      </c>
      <c r="K208" s="227">
        <f>MAX(D208:H208)-MIN(D208:H208)</f>
        <v>0</v>
      </c>
      <c r="L208" s="83"/>
    </row>
    <row r="209" spans="1:12" ht="20.100000000000001" customHeight="1" x14ac:dyDescent="0.25">
      <c r="A209" s="255" t="s">
        <v>26</v>
      </c>
      <c r="B209" s="212" t="s">
        <v>29</v>
      </c>
      <c r="C209" s="256" t="s">
        <v>9</v>
      </c>
      <c r="D209" s="207">
        <v>236</v>
      </c>
      <c r="E209" s="207"/>
      <c r="F209" s="207"/>
      <c r="G209" s="207"/>
      <c r="H209" s="207"/>
      <c r="I209" s="208">
        <f>SUM(D209:H209)</f>
        <v>236</v>
      </c>
      <c r="J209" s="218">
        <f>AVERAGE(D209:H209)</f>
        <v>236</v>
      </c>
      <c r="K209" s="227">
        <f>MAX(D209:H209)-MIN(D209:H209)</f>
        <v>0</v>
      </c>
      <c r="L209" s="83"/>
    </row>
    <row r="210" spans="1:12" ht="20.100000000000001" customHeight="1" x14ac:dyDescent="0.25">
      <c r="A210" s="128"/>
      <c r="B210" s="79"/>
      <c r="C210" s="75"/>
      <c r="D210" s="17"/>
      <c r="E210" s="19"/>
      <c r="F210" s="17"/>
      <c r="G210" s="38"/>
      <c r="H210" s="38"/>
      <c r="I210" s="38">
        <f>SUM(D210:H210)</f>
        <v>0</v>
      </c>
      <c r="J210" s="39" t="e">
        <f>AVERAGE(D210:H210)</f>
        <v>#DIV/0!</v>
      </c>
      <c r="K210" s="40">
        <f>MAX(D210:H210)-MIN(D210:H210)</f>
        <v>0</v>
      </c>
      <c r="L210" s="83"/>
    </row>
    <row r="211" spans="1:12" x14ac:dyDescent="0.2">
      <c r="A211" s="126"/>
      <c r="D211" s="126"/>
    </row>
    <row r="212" spans="1:12" x14ac:dyDescent="0.2">
      <c r="A212" s="126"/>
      <c r="D212" s="126"/>
    </row>
    <row r="213" spans="1:12" x14ac:dyDescent="0.2">
      <c r="D213" s="126"/>
    </row>
    <row r="214" spans="1:12" x14ac:dyDescent="0.2">
      <c r="D214" s="2" t="s">
        <v>61</v>
      </c>
      <c r="E214" s="1" t="s">
        <v>62</v>
      </c>
      <c r="F214" s="1" t="s">
        <v>63</v>
      </c>
      <c r="G214" s="1" t="s">
        <v>64</v>
      </c>
      <c r="H214" s="1" t="s">
        <v>65</v>
      </c>
      <c r="I214" s="1"/>
    </row>
    <row r="215" spans="1:12" ht="15" customHeight="1" x14ac:dyDescent="0.2">
      <c r="A215" s="329" t="s">
        <v>52</v>
      </c>
      <c r="B215" s="327" t="s">
        <v>19</v>
      </c>
      <c r="C215" s="331" t="s">
        <v>10</v>
      </c>
      <c r="D215" s="130">
        <v>257</v>
      </c>
      <c r="E215" s="129"/>
      <c r="F215" s="129"/>
      <c r="G215" s="129"/>
      <c r="H215" s="131"/>
      <c r="I215" s="132">
        <f>SUM(D215:H215)</f>
        <v>257</v>
      </c>
      <c r="J215" s="281">
        <f>I215+I216</f>
        <v>453</v>
      </c>
      <c r="K215" s="281"/>
      <c r="L215" s="276"/>
    </row>
    <row r="216" spans="1:12" ht="15" customHeight="1" x14ac:dyDescent="0.2">
      <c r="A216" s="330"/>
      <c r="B216" s="328"/>
      <c r="C216" s="332"/>
      <c r="D216" s="135">
        <v>196</v>
      </c>
      <c r="E216" s="136"/>
      <c r="F216" s="136"/>
      <c r="G216" s="136"/>
      <c r="H216" s="137"/>
      <c r="I216" s="132">
        <f t="shared" ref="I216:I236" si="38">SUM(D216:H216)</f>
        <v>196</v>
      </c>
      <c r="J216" s="283"/>
      <c r="K216" s="282"/>
      <c r="L216" s="276"/>
    </row>
    <row r="217" spans="1:12" ht="15" customHeight="1" x14ac:dyDescent="0.2">
      <c r="A217" s="335" t="s">
        <v>71</v>
      </c>
      <c r="B217" s="277" t="s">
        <v>75</v>
      </c>
      <c r="C217" s="322" t="s">
        <v>40</v>
      </c>
      <c r="D217" s="138">
        <v>255</v>
      </c>
      <c r="E217" s="138"/>
      <c r="F217" s="139"/>
      <c r="G217" s="139"/>
      <c r="H217" s="138"/>
      <c r="I217" s="132">
        <f t="shared" si="38"/>
        <v>255</v>
      </c>
      <c r="J217" s="281">
        <f>I217+I218</f>
        <v>500</v>
      </c>
      <c r="K217" s="281"/>
      <c r="L217" s="133"/>
    </row>
    <row r="218" spans="1:12" ht="15" customHeight="1" x14ac:dyDescent="0.2">
      <c r="A218" s="336"/>
      <c r="B218" s="278"/>
      <c r="C218" s="323"/>
      <c r="D218" s="140">
        <v>245</v>
      </c>
      <c r="E218" s="140"/>
      <c r="F218" s="141"/>
      <c r="G218" s="141"/>
      <c r="H218" s="140"/>
      <c r="I218" s="132">
        <f t="shared" si="38"/>
        <v>245</v>
      </c>
      <c r="J218" s="283"/>
      <c r="K218" s="282"/>
      <c r="L218" s="133"/>
    </row>
    <row r="219" spans="1:12" ht="15" customHeight="1" x14ac:dyDescent="0.2">
      <c r="A219" s="310" t="s">
        <v>102</v>
      </c>
      <c r="B219" s="327" t="s">
        <v>86</v>
      </c>
      <c r="C219" s="337" t="s">
        <v>40</v>
      </c>
      <c r="D219" s="130">
        <v>239</v>
      </c>
      <c r="E219" s="129"/>
      <c r="F219" s="136"/>
      <c r="G219" s="129"/>
      <c r="H219" s="131"/>
      <c r="I219" s="132">
        <f t="shared" si="38"/>
        <v>239</v>
      </c>
      <c r="J219" s="281">
        <f t="shared" ref="J219" si="39">I219+I220</f>
        <v>481</v>
      </c>
      <c r="K219" s="281"/>
      <c r="L219" s="133"/>
    </row>
    <row r="220" spans="1:12" ht="15" customHeight="1" x14ac:dyDescent="0.2">
      <c r="A220" s="311"/>
      <c r="B220" s="328"/>
      <c r="C220" s="338"/>
      <c r="D220" s="135">
        <v>242</v>
      </c>
      <c r="E220" s="136"/>
      <c r="F220" s="136"/>
      <c r="G220" s="136"/>
      <c r="H220" s="137"/>
      <c r="I220" s="132">
        <f t="shared" si="38"/>
        <v>242</v>
      </c>
      <c r="J220" s="283"/>
      <c r="K220" s="282"/>
      <c r="L220" s="133"/>
    </row>
    <row r="221" spans="1:12" ht="15" customHeight="1" x14ac:dyDescent="0.2">
      <c r="A221" s="320" t="s">
        <v>17</v>
      </c>
      <c r="B221" s="277" t="s">
        <v>49</v>
      </c>
      <c r="C221" s="333" t="s">
        <v>8</v>
      </c>
      <c r="D221" s="143">
        <v>274</v>
      </c>
      <c r="E221" s="143"/>
      <c r="F221" s="144"/>
      <c r="G221" s="142"/>
      <c r="H221" s="142"/>
      <c r="I221" s="132">
        <f t="shared" si="38"/>
        <v>274</v>
      </c>
      <c r="J221" s="281">
        <f t="shared" ref="J221" si="40">I221+I222</f>
        <v>528</v>
      </c>
      <c r="K221" s="281"/>
      <c r="L221" s="276"/>
    </row>
    <row r="222" spans="1:12" ht="15" customHeight="1" x14ac:dyDescent="0.2">
      <c r="A222" s="321"/>
      <c r="B222" s="278"/>
      <c r="C222" s="334"/>
      <c r="D222" s="146">
        <v>254</v>
      </c>
      <c r="E222" s="146"/>
      <c r="F222" s="272"/>
      <c r="G222" s="145"/>
      <c r="H222" s="145"/>
      <c r="I222" s="132">
        <f t="shared" si="38"/>
        <v>254</v>
      </c>
      <c r="J222" s="283"/>
      <c r="K222" s="282"/>
      <c r="L222" s="276"/>
    </row>
    <row r="223" spans="1:12" ht="15" customHeight="1" x14ac:dyDescent="0.2">
      <c r="A223" s="310"/>
      <c r="B223" s="293"/>
      <c r="C223" s="290"/>
      <c r="D223" s="130"/>
      <c r="E223" s="129"/>
      <c r="F223" s="148"/>
      <c r="G223" s="129"/>
      <c r="H223" s="131"/>
      <c r="I223" s="132">
        <f t="shared" si="38"/>
        <v>0</v>
      </c>
      <c r="J223" s="281">
        <f t="shared" ref="J223" si="41">I223+I224</f>
        <v>0</v>
      </c>
      <c r="K223" s="281"/>
      <c r="L223" s="276"/>
    </row>
    <row r="224" spans="1:12" ht="15" customHeight="1" x14ac:dyDescent="0.2">
      <c r="A224" s="311"/>
      <c r="B224" s="294"/>
      <c r="C224" s="291"/>
      <c r="D224" s="135"/>
      <c r="E224" s="136"/>
      <c r="F224" s="150"/>
      <c r="G224" s="136"/>
      <c r="H224" s="137"/>
      <c r="I224" s="132">
        <f t="shared" si="38"/>
        <v>0</v>
      </c>
      <c r="J224" s="283"/>
      <c r="K224" s="282"/>
      <c r="L224" s="276"/>
    </row>
    <row r="225" spans="1:12" ht="15" customHeight="1" x14ac:dyDescent="0.2">
      <c r="A225" s="305"/>
      <c r="B225" s="286"/>
      <c r="C225" s="284"/>
      <c r="D225" s="138"/>
      <c r="E225" s="151"/>
      <c r="F225" s="151"/>
      <c r="G225" s="151"/>
      <c r="H225" s="152"/>
      <c r="I225" s="132">
        <f t="shared" si="38"/>
        <v>0</v>
      </c>
      <c r="J225" s="281">
        <f t="shared" ref="J225" si="42">I225+I226</f>
        <v>0</v>
      </c>
      <c r="K225" s="281"/>
      <c r="L225" s="133"/>
    </row>
    <row r="226" spans="1:12" ht="15" customHeight="1" x14ac:dyDescent="0.2">
      <c r="A226" s="312"/>
      <c r="B226" s="287"/>
      <c r="C226" s="285"/>
      <c r="D226" s="153"/>
      <c r="E226" s="154"/>
      <c r="F226" s="154"/>
      <c r="G226" s="154"/>
      <c r="H226" s="155"/>
      <c r="I226" s="132">
        <f t="shared" si="38"/>
        <v>0</v>
      </c>
      <c r="J226" s="283"/>
      <c r="K226" s="282"/>
      <c r="L226" s="133"/>
    </row>
    <row r="227" spans="1:12" ht="15" customHeight="1" x14ac:dyDescent="0.2">
      <c r="A227" s="316" t="s">
        <v>97</v>
      </c>
      <c r="B227" s="318" t="s">
        <v>98</v>
      </c>
      <c r="C227" s="290" t="s">
        <v>8</v>
      </c>
      <c r="D227" s="130">
        <v>272</v>
      </c>
      <c r="E227" s="129"/>
      <c r="F227" s="129"/>
      <c r="G227" s="129"/>
      <c r="H227" s="131"/>
      <c r="I227" s="132">
        <f t="shared" si="38"/>
        <v>272</v>
      </c>
      <c r="J227" s="281">
        <f t="shared" ref="J227" si="43">I227+I228</f>
        <v>272</v>
      </c>
      <c r="K227" s="281"/>
      <c r="L227" s="133"/>
    </row>
    <row r="228" spans="1:12" ht="15" customHeight="1" x14ac:dyDescent="0.2">
      <c r="A228" s="317"/>
      <c r="B228" s="319"/>
      <c r="C228" s="291"/>
      <c r="D228" s="156"/>
      <c r="E228" s="134"/>
      <c r="F228" s="134"/>
      <c r="G228" s="134"/>
      <c r="H228" s="157"/>
      <c r="I228" s="132">
        <f t="shared" si="38"/>
        <v>0</v>
      </c>
      <c r="J228" s="283"/>
      <c r="K228" s="282"/>
      <c r="L228" s="133"/>
    </row>
    <row r="229" spans="1:12" ht="15" customHeight="1" x14ac:dyDescent="0.2">
      <c r="A229" s="305"/>
      <c r="B229" s="286"/>
      <c r="C229" s="333"/>
      <c r="D229" s="153"/>
      <c r="E229" s="154"/>
      <c r="F229" s="154"/>
      <c r="G229" s="154"/>
      <c r="H229" s="155"/>
      <c r="I229" s="132">
        <f t="shared" si="38"/>
        <v>0</v>
      </c>
      <c r="J229" s="281">
        <f t="shared" ref="J229" si="44">I229+I230</f>
        <v>0</v>
      </c>
      <c r="K229" s="281"/>
      <c r="L229" s="133"/>
    </row>
    <row r="230" spans="1:12" ht="15" customHeight="1" x14ac:dyDescent="0.2">
      <c r="A230" s="306"/>
      <c r="B230" s="313"/>
      <c r="C230" s="334"/>
      <c r="D230" s="153"/>
      <c r="E230" s="154"/>
      <c r="F230" s="154"/>
      <c r="G230" s="154"/>
      <c r="H230" s="155"/>
      <c r="I230" s="132">
        <f t="shared" si="38"/>
        <v>0</v>
      </c>
      <c r="J230" s="283"/>
      <c r="K230" s="282"/>
      <c r="L230" s="133"/>
    </row>
    <row r="231" spans="1:12" ht="15" customHeight="1" x14ac:dyDescent="0.2">
      <c r="A231" s="293"/>
      <c r="B231" s="318"/>
      <c r="C231" s="331"/>
      <c r="D231" s="130"/>
      <c r="E231" s="129"/>
      <c r="F231" s="129"/>
      <c r="G231" s="129"/>
      <c r="H231" s="131"/>
      <c r="I231" s="132">
        <f t="shared" si="38"/>
        <v>0</v>
      </c>
      <c r="J231" s="281">
        <f t="shared" ref="J231" si="45">I231+I232</f>
        <v>0</v>
      </c>
      <c r="K231" s="281"/>
      <c r="L231" s="133"/>
    </row>
    <row r="232" spans="1:12" ht="15" customHeight="1" x14ac:dyDescent="0.2">
      <c r="A232" s="294"/>
      <c r="B232" s="319"/>
      <c r="C232" s="332"/>
      <c r="D232" s="156"/>
      <c r="E232" s="134"/>
      <c r="F232" s="134"/>
      <c r="G232" s="134"/>
      <c r="H232" s="157"/>
      <c r="I232" s="132">
        <f t="shared" si="38"/>
        <v>0</v>
      </c>
      <c r="J232" s="283"/>
      <c r="K232" s="282"/>
      <c r="L232" s="133"/>
    </row>
    <row r="233" spans="1:12" ht="15" customHeight="1" x14ac:dyDescent="0.2">
      <c r="A233" s="305"/>
      <c r="B233" s="286"/>
      <c r="C233" s="314"/>
      <c r="D233" s="153"/>
      <c r="E233" s="154"/>
      <c r="F233" s="154"/>
      <c r="G233" s="154"/>
      <c r="H233" s="155"/>
      <c r="I233" s="132">
        <f t="shared" si="38"/>
        <v>0</v>
      </c>
      <c r="J233" s="281">
        <f t="shared" ref="J233" si="46">I233+I234</f>
        <v>0</v>
      </c>
      <c r="K233" s="281"/>
      <c r="L233" s="133"/>
    </row>
    <row r="234" spans="1:12" ht="15" customHeight="1" x14ac:dyDescent="0.2">
      <c r="A234" s="306"/>
      <c r="B234" s="313"/>
      <c r="C234" s="315"/>
      <c r="D234" s="153"/>
      <c r="E234" s="154"/>
      <c r="F234" s="154"/>
      <c r="G234" s="154"/>
      <c r="H234" s="155"/>
      <c r="I234" s="132">
        <f t="shared" si="38"/>
        <v>0</v>
      </c>
      <c r="J234" s="283"/>
      <c r="K234" s="282"/>
      <c r="L234" s="133"/>
    </row>
    <row r="235" spans="1:12" ht="15" customHeight="1" x14ac:dyDescent="0.2">
      <c r="A235" s="310" t="s">
        <v>44</v>
      </c>
      <c r="B235" s="293" t="s">
        <v>46</v>
      </c>
      <c r="C235" s="290" t="s">
        <v>11</v>
      </c>
      <c r="D235" s="158">
        <v>280</v>
      </c>
      <c r="E235" s="147"/>
      <c r="F235" s="147"/>
      <c r="G235" s="147"/>
      <c r="H235" s="147"/>
      <c r="I235" s="132">
        <f t="shared" si="38"/>
        <v>280</v>
      </c>
      <c r="J235" s="281">
        <f t="shared" ref="J235" si="47">I235+I236</f>
        <v>280</v>
      </c>
      <c r="K235" s="281"/>
      <c r="L235" s="276"/>
    </row>
    <row r="236" spans="1:12" ht="15" customHeight="1" x14ac:dyDescent="0.2">
      <c r="A236" s="311"/>
      <c r="B236" s="294"/>
      <c r="C236" s="291"/>
      <c r="D236" s="159"/>
      <c r="E236" s="149"/>
      <c r="F236" s="149"/>
      <c r="G236" s="149"/>
      <c r="H236" s="149"/>
      <c r="I236" s="273">
        <f t="shared" si="38"/>
        <v>0</v>
      </c>
      <c r="J236" s="283"/>
      <c r="K236" s="283"/>
      <c r="L236" s="276"/>
    </row>
    <row r="237" spans="1:12" ht="15" hidden="1" customHeight="1" x14ac:dyDescent="0.2">
      <c r="A237" s="305"/>
      <c r="B237" s="286"/>
      <c r="C237" s="284"/>
      <c r="D237" s="138"/>
      <c r="E237" s="160"/>
      <c r="F237" s="161"/>
      <c r="G237" s="160"/>
      <c r="H237" s="162"/>
      <c r="I237" s="160"/>
      <c r="J237" s="163">
        <f t="shared" ref="J237:J246" si="48">SUM(D237:H237)</f>
        <v>0</v>
      </c>
      <c r="K237" s="295">
        <f>J237+J238</f>
        <v>0</v>
      </c>
      <c r="L237" s="276"/>
    </row>
    <row r="238" spans="1:12" ht="15" hidden="1" customHeight="1" x14ac:dyDescent="0.2">
      <c r="A238" s="306"/>
      <c r="B238" s="313"/>
      <c r="C238" s="292"/>
      <c r="D238" s="153"/>
      <c r="E238" s="164"/>
      <c r="F238" s="165"/>
      <c r="G238" s="164"/>
      <c r="H238" s="166"/>
      <c r="I238" s="164"/>
      <c r="J238" s="167">
        <f t="shared" si="48"/>
        <v>0</v>
      </c>
      <c r="K238" s="296"/>
      <c r="L238" s="276"/>
    </row>
    <row r="239" spans="1:12" ht="15" hidden="1" customHeight="1" x14ac:dyDescent="0.2">
      <c r="A239" s="303"/>
      <c r="B239" s="307"/>
      <c r="C239" s="288"/>
      <c r="D239" s="169"/>
      <c r="E239" s="168"/>
      <c r="F239" s="170"/>
      <c r="G239" s="168"/>
      <c r="H239" s="168"/>
      <c r="I239" s="168"/>
      <c r="J239" s="171">
        <f t="shared" si="48"/>
        <v>0</v>
      </c>
      <c r="K239" s="299">
        <f>J239+J240</f>
        <v>0</v>
      </c>
      <c r="L239" s="276"/>
    </row>
    <row r="240" spans="1:12" ht="15" hidden="1" customHeight="1" x14ac:dyDescent="0.2">
      <c r="A240" s="304"/>
      <c r="B240" s="308"/>
      <c r="C240" s="289"/>
      <c r="D240" s="173"/>
      <c r="E240" s="172"/>
      <c r="F240" s="174"/>
      <c r="G240" s="172"/>
      <c r="H240" s="172"/>
      <c r="I240" s="172"/>
      <c r="J240" s="175">
        <f t="shared" si="48"/>
        <v>0</v>
      </c>
      <c r="K240" s="300"/>
      <c r="L240" s="276"/>
    </row>
    <row r="241" spans="1:12" ht="15" hidden="1" customHeight="1" x14ac:dyDescent="0.2">
      <c r="A241" s="320"/>
      <c r="B241" s="277"/>
      <c r="C241" s="322"/>
      <c r="D241" s="176"/>
      <c r="E241" s="177"/>
      <c r="F241" s="161"/>
      <c r="G241" s="177"/>
      <c r="H241" s="177"/>
      <c r="I241" s="177"/>
      <c r="J241" s="163">
        <f t="shared" si="48"/>
        <v>0</v>
      </c>
      <c r="K241" s="295">
        <f>J241+J242</f>
        <v>0</v>
      </c>
      <c r="L241" s="276"/>
    </row>
    <row r="242" spans="1:12" ht="15" hidden="1" customHeight="1" x14ac:dyDescent="0.2">
      <c r="A242" s="321"/>
      <c r="B242" s="278"/>
      <c r="C242" s="323"/>
      <c r="D242" s="178"/>
      <c r="E242" s="179"/>
      <c r="F242" s="165"/>
      <c r="G242" s="179"/>
      <c r="H242" s="179"/>
      <c r="I242" s="179"/>
      <c r="J242" s="167">
        <f t="shared" si="48"/>
        <v>0</v>
      </c>
      <c r="K242" s="296"/>
      <c r="L242" s="276"/>
    </row>
    <row r="243" spans="1:12" ht="15" hidden="1" customHeight="1" x14ac:dyDescent="0.2">
      <c r="A243" s="303"/>
      <c r="B243" s="307"/>
      <c r="C243" s="288"/>
      <c r="D243" s="169"/>
      <c r="E243" s="168"/>
      <c r="F243" s="180"/>
      <c r="G243" s="168"/>
      <c r="H243" s="168"/>
      <c r="I243" s="168"/>
      <c r="J243" s="171">
        <f t="shared" si="48"/>
        <v>0</v>
      </c>
      <c r="K243" s="299">
        <f>J243+J244</f>
        <v>0</v>
      </c>
      <c r="L243" s="276"/>
    </row>
    <row r="244" spans="1:12" ht="15" hidden="1" customHeight="1" x14ac:dyDescent="0.2">
      <c r="A244" s="304"/>
      <c r="B244" s="308"/>
      <c r="C244" s="289"/>
      <c r="D244" s="173"/>
      <c r="E244" s="172"/>
      <c r="F244" s="181"/>
      <c r="G244" s="172"/>
      <c r="H244" s="172"/>
      <c r="I244" s="172"/>
      <c r="J244" s="175">
        <f t="shared" si="48"/>
        <v>0</v>
      </c>
      <c r="K244" s="300"/>
      <c r="L244" s="276"/>
    </row>
    <row r="245" spans="1:12" ht="15" hidden="1" customHeight="1" x14ac:dyDescent="0.2">
      <c r="A245" s="302"/>
      <c r="B245" s="279"/>
      <c r="C245" s="280"/>
      <c r="D245" s="176"/>
      <c r="E245" s="177"/>
      <c r="F245" s="161"/>
      <c r="G245" s="177"/>
      <c r="H245" s="177"/>
      <c r="I245" s="177"/>
      <c r="J245" s="163">
        <f t="shared" si="48"/>
        <v>0</v>
      </c>
      <c r="K245" s="295">
        <f>J245+J246</f>
        <v>0</v>
      </c>
      <c r="L245" s="276"/>
    </row>
    <row r="246" spans="1:12" ht="15" hidden="1" customHeight="1" x14ac:dyDescent="0.2">
      <c r="A246" s="302"/>
      <c r="B246" s="279"/>
      <c r="C246" s="280"/>
      <c r="D246" s="178"/>
      <c r="E246" s="179"/>
      <c r="F246" s="165"/>
      <c r="G246" s="179"/>
      <c r="H246" s="179"/>
      <c r="I246" s="179"/>
      <c r="J246" s="167">
        <f t="shared" si="48"/>
        <v>0</v>
      </c>
      <c r="K246" s="296"/>
      <c r="L246" s="276"/>
    </row>
    <row r="247" spans="1:12" x14ac:dyDescent="0.2">
      <c r="D247" s="126"/>
    </row>
    <row r="248" spans="1:12" x14ac:dyDescent="0.2">
      <c r="D248" s="126"/>
    </row>
    <row r="249" spans="1:12" ht="15.75" x14ac:dyDescent="0.25">
      <c r="A249" s="309" t="s">
        <v>38</v>
      </c>
      <c r="B249" s="309"/>
      <c r="C249" s="58"/>
      <c r="D249" s="126"/>
    </row>
    <row r="250" spans="1:12" x14ac:dyDescent="0.2">
      <c r="A250" s="50" t="s">
        <v>58</v>
      </c>
      <c r="B250" s="182" t="e">
        <f>B294</f>
        <v>#DIV/0!</v>
      </c>
      <c r="D250" s="126"/>
    </row>
    <row r="251" spans="1:12" x14ac:dyDescent="0.2">
      <c r="A251" s="50" t="s">
        <v>66</v>
      </c>
      <c r="B251" s="182" t="e">
        <f>B307</f>
        <v>#DIV/0!</v>
      </c>
      <c r="D251" s="126"/>
    </row>
    <row r="252" spans="1:12" x14ac:dyDescent="0.2">
      <c r="A252" s="50" t="s">
        <v>67</v>
      </c>
      <c r="B252" s="182" t="e">
        <f>B300</f>
        <v>#DIV/0!</v>
      </c>
      <c r="D252" s="126"/>
    </row>
    <row r="253" spans="1:12" x14ac:dyDescent="0.2">
      <c r="A253" s="50" t="s">
        <v>68</v>
      </c>
      <c r="B253" s="182" t="e">
        <f>B282</f>
        <v>#DIV/0!</v>
      </c>
      <c r="D253" s="126"/>
    </row>
    <row r="254" spans="1:12" x14ac:dyDescent="0.2">
      <c r="A254" s="50" t="s">
        <v>69</v>
      </c>
      <c r="B254" s="182" t="e">
        <f>B288</f>
        <v>#DIV/0!</v>
      </c>
      <c r="D254" s="126"/>
    </row>
    <row r="255" spans="1:12" x14ac:dyDescent="0.2">
      <c r="A255" s="50"/>
      <c r="B255" s="182" t="e">
        <f>#REF!</f>
        <v>#REF!</v>
      </c>
      <c r="D255" s="126"/>
    </row>
    <row r="256" spans="1:12" x14ac:dyDescent="0.2">
      <c r="D256" s="126"/>
    </row>
    <row r="257" spans="1:4" ht="15.75" x14ac:dyDescent="0.25">
      <c r="A257" s="309" t="s">
        <v>53</v>
      </c>
      <c r="B257" s="309"/>
      <c r="C257" s="58"/>
      <c r="D257" s="126"/>
    </row>
    <row r="258" spans="1:4" x14ac:dyDescent="0.2">
      <c r="A258" s="50" t="s">
        <v>58</v>
      </c>
      <c r="B258" s="182" t="e">
        <f>B329</f>
        <v>#DIV/0!</v>
      </c>
      <c r="D258" s="126"/>
    </row>
    <row r="259" spans="1:4" x14ac:dyDescent="0.2">
      <c r="A259" s="50" t="s">
        <v>66</v>
      </c>
      <c r="B259" s="182">
        <f>B342</f>
        <v>262</v>
      </c>
      <c r="D259" s="126"/>
    </row>
    <row r="260" spans="1:4" x14ac:dyDescent="0.2">
      <c r="A260" s="50" t="s">
        <v>67</v>
      </c>
      <c r="B260" s="182" t="e">
        <f>B335</f>
        <v>#DIV/0!</v>
      </c>
      <c r="D260" s="126"/>
    </row>
    <row r="261" spans="1:4" x14ac:dyDescent="0.2">
      <c r="A261" s="50" t="s">
        <v>68</v>
      </c>
      <c r="B261" s="182">
        <f>B317</f>
        <v>263</v>
      </c>
      <c r="D261" s="126"/>
    </row>
    <row r="262" spans="1:4" x14ac:dyDescent="0.2">
      <c r="A262" s="50" t="s">
        <v>69</v>
      </c>
      <c r="B262" s="182" t="e">
        <f>B323</f>
        <v>#DIV/0!</v>
      </c>
      <c r="D262" s="126"/>
    </row>
    <row r="263" spans="1:4" x14ac:dyDescent="0.2">
      <c r="A263" s="50"/>
      <c r="B263" s="182" t="e">
        <f>#REF!</f>
        <v>#REF!</v>
      </c>
      <c r="D263" s="126"/>
    </row>
    <row r="264" spans="1:4" x14ac:dyDescent="0.2">
      <c r="D264" s="126"/>
    </row>
    <row r="265" spans="1:4" ht="15.75" x14ac:dyDescent="0.25">
      <c r="A265" s="309" t="s">
        <v>70</v>
      </c>
      <c r="B265" s="309"/>
      <c r="C265" s="58"/>
      <c r="D265" s="126"/>
    </row>
    <row r="266" spans="1:4" x14ac:dyDescent="0.2">
      <c r="A266" s="50" t="s">
        <v>58</v>
      </c>
      <c r="B266" s="182" t="e">
        <f>+B364</f>
        <v>#DIV/0!</v>
      </c>
      <c r="D266" s="126"/>
    </row>
    <row r="267" spans="1:4" x14ac:dyDescent="0.2">
      <c r="A267" s="50" t="s">
        <v>66</v>
      </c>
      <c r="B267" s="182" t="e">
        <f>B377</f>
        <v>#DIV/0!</v>
      </c>
      <c r="D267" s="126"/>
    </row>
    <row r="268" spans="1:4" x14ac:dyDescent="0.2">
      <c r="A268" s="50" t="s">
        <v>67</v>
      </c>
      <c r="B268" s="182" t="e">
        <f>B370</f>
        <v>#DIV/0!</v>
      </c>
      <c r="D268" s="126"/>
    </row>
    <row r="269" spans="1:4" x14ac:dyDescent="0.2">
      <c r="A269" s="50" t="s">
        <v>68</v>
      </c>
      <c r="B269" s="182" t="e">
        <f>B352</f>
        <v>#DIV/0!</v>
      </c>
      <c r="D269" s="126"/>
    </row>
    <row r="270" spans="1:4" x14ac:dyDescent="0.2">
      <c r="A270" s="50" t="s">
        <v>69</v>
      </c>
      <c r="B270" s="182" t="e">
        <f>B358</f>
        <v>#DIV/0!</v>
      </c>
      <c r="D270" s="126"/>
    </row>
    <row r="271" spans="1:4" x14ac:dyDescent="0.2">
      <c r="A271" s="50"/>
      <c r="B271" s="182" t="e">
        <f>#REF!</f>
        <v>#REF!</v>
      </c>
      <c r="D271" s="126"/>
    </row>
    <row r="272" spans="1:4" x14ac:dyDescent="0.2">
      <c r="D272" s="126"/>
    </row>
    <row r="276" spans="1:9" ht="15.75" x14ac:dyDescent="0.25">
      <c r="A276" s="301" t="s">
        <v>38</v>
      </c>
      <c r="B276" s="301"/>
      <c r="C276" s="301"/>
    </row>
    <row r="278" spans="1:9" ht="31.5" x14ac:dyDescent="0.25">
      <c r="A278" s="183"/>
      <c r="B278" s="184" t="s">
        <v>0</v>
      </c>
      <c r="C278" s="185" t="s">
        <v>32</v>
      </c>
    </row>
    <row r="279" spans="1:9" x14ac:dyDescent="0.2">
      <c r="A279" s="183"/>
      <c r="B279" s="61" t="s">
        <v>37</v>
      </c>
      <c r="C279" s="186" t="s">
        <v>33</v>
      </c>
    </row>
    <row r="280" spans="1:9" x14ac:dyDescent="0.2">
      <c r="A280" s="187" t="s">
        <v>34</v>
      </c>
      <c r="B280" s="298">
        <f>DCOUNT($A$2:$K$166,$I$2,B278:B279)</f>
        <v>27</v>
      </c>
      <c r="C280" s="298"/>
      <c r="H280" s="297"/>
      <c r="I280" s="297"/>
    </row>
    <row r="281" spans="1:9" x14ac:dyDescent="0.2">
      <c r="A281" s="187" t="s">
        <v>35</v>
      </c>
      <c r="B281" s="298" t="e">
        <f>DAVERAGE($A$2:$K$166,$J$2,B278:B279)</f>
        <v>#DIV/0!</v>
      </c>
      <c r="C281" s="298"/>
    </row>
    <row r="282" spans="1:9" ht="15.75" x14ac:dyDescent="0.25">
      <c r="A282" s="4" t="s">
        <v>36</v>
      </c>
      <c r="B282" s="297" t="e">
        <f>B281+B280</f>
        <v>#DIV/0!</v>
      </c>
      <c r="C282" s="297"/>
    </row>
    <row r="284" spans="1:9" ht="31.5" x14ac:dyDescent="0.25">
      <c r="A284" s="183"/>
      <c r="B284" s="184" t="s">
        <v>0</v>
      </c>
      <c r="C284" s="185" t="s">
        <v>32</v>
      </c>
    </row>
    <row r="285" spans="1:9" x14ac:dyDescent="0.2">
      <c r="A285" s="183"/>
      <c r="B285" s="61" t="s">
        <v>9</v>
      </c>
      <c r="C285" s="186" t="s">
        <v>33</v>
      </c>
    </row>
    <row r="286" spans="1:9" x14ac:dyDescent="0.2">
      <c r="A286" s="187" t="s">
        <v>34</v>
      </c>
      <c r="B286" s="298">
        <f>DCOUNT($A$2:$K$166,$I$2,B284:B285)</f>
        <v>21</v>
      </c>
      <c r="C286" s="298"/>
    </row>
    <row r="287" spans="1:9" x14ac:dyDescent="0.2">
      <c r="A287" s="187" t="s">
        <v>35</v>
      </c>
      <c r="B287" s="298" t="e">
        <f>DAVERAGE($A$2:$K$166,$J$2,B284:B285)</f>
        <v>#DIV/0!</v>
      </c>
      <c r="C287" s="298"/>
    </row>
    <row r="288" spans="1:9" ht="15.75" x14ac:dyDescent="0.25">
      <c r="A288" s="4" t="s">
        <v>36</v>
      </c>
      <c r="B288" s="297" t="e">
        <f>B287+B286</f>
        <v>#DIV/0!</v>
      </c>
      <c r="C288" s="297"/>
    </row>
    <row r="290" spans="1:3" ht="31.5" x14ac:dyDescent="0.25">
      <c r="A290" s="183"/>
      <c r="B290" s="184" t="s">
        <v>0</v>
      </c>
      <c r="C290" s="185" t="s">
        <v>32</v>
      </c>
    </row>
    <row r="291" spans="1:3" x14ac:dyDescent="0.2">
      <c r="A291" s="183"/>
      <c r="B291" s="61" t="s">
        <v>11</v>
      </c>
      <c r="C291" s="186" t="s">
        <v>33</v>
      </c>
    </row>
    <row r="292" spans="1:3" x14ac:dyDescent="0.2">
      <c r="A292" s="187" t="s">
        <v>34</v>
      </c>
      <c r="B292" s="298">
        <f>DCOUNT($A$2:$K$166,$I$2,B290:B291)</f>
        <v>14</v>
      </c>
      <c r="C292" s="298"/>
    </row>
    <row r="293" spans="1:3" x14ac:dyDescent="0.2">
      <c r="A293" s="187" t="s">
        <v>35</v>
      </c>
      <c r="B293" s="297" t="e">
        <f>DAVERAGE($A$2:$K$166,$J$2,B290:B291)</f>
        <v>#DIV/0!</v>
      </c>
      <c r="C293" s="297"/>
    </row>
    <row r="294" spans="1:3" ht="15.75" x14ac:dyDescent="0.25">
      <c r="A294" s="4" t="s">
        <v>36</v>
      </c>
      <c r="B294" s="297" t="e">
        <f>B293+B292</f>
        <v>#DIV/0!</v>
      </c>
      <c r="C294" s="297"/>
    </row>
    <row r="296" spans="1:3" ht="31.5" x14ac:dyDescent="0.25">
      <c r="A296" s="183"/>
      <c r="B296" s="184" t="s">
        <v>0</v>
      </c>
      <c r="C296" s="185" t="s">
        <v>32</v>
      </c>
    </row>
    <row r="297" spans="1:3" x14ac:dyDescent="0.2">
      <c r="A297" s="183"/>
      <c r="B297" s="61" t="s">
        <v>10</v>
      </c>
      <c r="C297" s="186" t="s">
        <v>33</v>
      </c>
    </row>
    <row r="298" spans="1:3" x14ac:dyDescent="0.2">
      <c r="A298" s="187" t="s">
        <v>34</v>
      </c>
      <c r="B298" s="298">
        <f>DCOUNT($A$2:$K$166,$I$2,B296:B297)</f>
        <v>12</v>
      </c>
      <c r="C298" s="298"/>
    </row>
    <row r="299" spans="1:3" x14ac:dyDescent="0.2">
      <c r="A299" s="187" t="s">
        <v>35</v>
      </c>
      <c r="B299" s="298" t="e">
        <f>DAVERAGE($A$2:$K$166,$J$2,B296:B297)</f>
        <v>#DIV/0!</v>
      </c>
      <c r="C299" s="298"/>
    </row>
    <row r="300" spans="1:3" ht="15.75" x14ac:dyDescent="0.25">
      <c r="A300" s="4" t="s">
        <v>36</v>
      </c>
      <c r="B300" s="297" t="e">
        <f>B299+B298</f>
        <v>#DIV/0!</v>
      </c>
      <c r="C300" s="297"/>
    </row>
    <row r="303" spans="1:3" ht="31.5" x14ac:dyDescent="0.25">
      <c r="A303" s="183"/>
      <c r="B303" s="184" t="s">
        <v>0</v>
      </c>
      <c r="C303" s="185" t="s">
        <v>32</v>
      </c>
    </row>
    <row r="304" spans="1:3" x14ac:dyDescent="0.2">
      <c r="A304" s="183"/>
      <c r="B304" s="61" t="s">
        <v>40</v>
      </c>
      <c r="C304" s="186" t="s">
        <v>33</v>
      </c>
    </row>
    <row r="305" spans="1:3" x14ac:dyDescent="0.2">
      <c r="A305" s="187" t="s">
        <v>34</v>
      </c>
      <c r="B305" s="298">
        <f>DCOUNT($A$2:$K$166,$I$2,B303:B304)</f>
        <v>13</v>
      </c>
      <c r="C305" s="298"/>
    </row>
    <row r="306" spans="1:3" x14ac:dyDescent="0.2">
      <c r="A306" s="187" t="s">
        <v>35</v>
      </c>
      <c r="B306" s="298" t="e">
        <f>DAVERAGE($A$2:$K$166,$J$2,B303:B304)</f>
        <v>#DIV/0!</v>
      </c>
      <c r="C306" s="298"/>
    </row>
    <row r="307" spans="1:3" ht="15.75" x14ac:dyDescent="0.25">
      <c r="A307" s="4" t="s">
        <v>36</v>
      </c>
      <c r="B307" s="297" t="e">
        <f>B306+B305</f>
        <v>#DIV/0!</v>
      </c>
      <c r="C307" s="297"/>
    </row>
    <row r="311" spans="1:3" ht="15.75" x14ac:dyDescent="0.25">
      <c r="A311" s="301" t="s">
        <v>53</v>
      </c>
      <c r="B311" s="301"/>
      <c r="C311" s="301"/>
    </row>
    <row r="313" spans="1:3" ht="31.5" x14ac:dyDescent="0.25">
      <c r="A313" s="183"/>
      <c r="B313" s="184" t="s">
        <v>0</v>
      </c>
      <c r="C313" s="185" t="s">
        <v>32</v>
      </c>
    </row>
    <row r="314" spans="1:3" x14ac:dyDescent="0.2">
      <c r="A314" s="183"/>
      <c r="B314" s="61" t="s">
        <v>37</v>
      </c>
      <c r="C314" s="186" t="s">
        <v>33</v>
      </c>
    </row>
    <row r="315" spans="1:3" x14ac:dyDescent="0.2">
      <c r="A315" s="187" t="s">
        <v>34</v>
      </c>
      <c r="B315" s="298">
        <f>DCOUNT($A$168:$J$189,$I$2,B313:B314)</f>
        <v>2</v>
      </c>
      <c r="C315" s="298"/>
    </row>
    <row r="316" spans="1:3" x14ac:dyDescent="0.2">
      <c r="A316" s="187" t="s">
        <v>35</v>
      </c>
      <c r="B316" s="298">
        <f>DAVERAGE($A$168:$J$189,$J$2,B313:B314)</f>
        <v>261</v>
      </c>
      <c r="C316" s="298"/>
    </row>
    <row r="317" spans="1:3" ht="15.75" x14ac:dyDescent="0.25">
      <c r="A317" s="4" t="s">
        <v>36</v>
      </c>
      <c r="B317" s="297">
        <f>B316+B315</f>
        <v>263</v>
      </c>
      <c r="C317" s="297"/>
    </row>
    <row r="319" spans="1:3" ht="31.5" x14ac:dyDescent="0.25">
      <c r="A319" s="183"/>
      <c r="B319" s="184" t="s">
        <v>0</v>
      </c>
      <c r="C319" s="185" t="s">
        <v>32</v>
      </c>
    </row>
    <row r="320" spans="1:3" x14ac:dyDescent="0.2">
      <c r="A320" s="183"/>
      <c r="B320" s="61" t="s">
        <v>9</v>
      </c>
      <c r="C320" s="186" t="s">
        <v>33</v>
      </c>
    </row>
    <row r="321" spans="1:3" x14ac:dyDescent="0.2">
      <c r="A321" s="187" t="s">
        <v>34</v>
      </c>
      <c r="B321" s="298">
        <f>DCOUNT($A$168:$J$189,$I$2,B319:B320)</f>
        <v>5</v>
      </c>
      <c r="C321" s="298"/>
    </row>
    <row r="322" spans="1:3" x14ac:dyDescent="0.2">
      <c r="A322" s="187" t="s">
        <v>35</v>
      </c>
      <c r="B322" s="298" t="e">
        <f>DAVERAGE($A$168:$J$189,$J$2,B319:B320)</f>
        <v>#DIV/0!</v>
      </c>
      <c r="C322" s="298"/>
    </row>
    <row r="323" spans="1:3" ht="15.75" x14ac:dyDescent="0.25">
      <c r="A323" s="4" t="s">
        <v>36</v>
      </c>
      <c r="B323" s="297" t="e">
        <f>B322+B321</f>
        <v>#DIV/0!</v>
      </c>
      <c r="C323" s="297"/>
    </row>
    <row r="325" spans="1:3" ht="31.5" x14ac:dyDescent="0.25">
      <c r="A325" s="183"/>
      <c r="B325" s="184" t="s">
        <v>0</v>
      </c>
      <c r="C325" s="185" t="s">
        <v>32</v>
      </c>
    </row>
    <row r="326" spans="1:3" x14ac:dyDescent="0.2">
      <c r="A326" s="183"/>
      <c r="B326" s="61" t="s">
        <v>11</v>
      </c>
      <c r="C326" s="186" t="s">
        <v>33</v>
      </c>
    </row>
    <row r="327" spans="1:3" x14ac:dyDescent="0.2">
      <c r="A327" s="187" t="s">
        <v>34</v>
      </c>
      <c r="B327" s="298">
        <f>DCOUNT($A$168:$J$189,$I$2,B325:B326)</f>
        <v>0</v>
      </c>
      <c r="C327" s="298"/>
    </row>
    <row r="328" spans="1:3" x14ac:dyDescent="0.2">
      <c r="A328" s="187" t="s">
        <v>35</v>
      </c>
      <c r="B328" s="298" t="e">
        <f>DAVERAGE($A$168:$J$189,$J$2,B325:B326)</f>
        <v>#DIV/0!</v>
      </c>
      <c r="C328" s="298"/>
    </row>
    <row r="329" spans="1:3" ht="15.75" x14ac:dyDescent="0.25">
      <c r="A329" s="4" t="s">
        <v>36</v>
      </c>
      <c r="B329" s="297" t="e">
        <f>B328+B327</f>
        <v>#DIV/0!</v>
      </c>
      <c r="C329" s="297"/>
    </row>
    <row r="331" spans="1:3" ht="31.5" x14ac:dyDescent="0.25">
      <c r="A331" s="183"/>
      <c r="B331" s="184" t="s">
        <v>0</v>
      </c>
      <c r="C331" s="185" t="s">
        <v>32</v>
      </c>
    </row>
    <row r="332" spans="1:3" x14ac:dyDescent="0.2">
      <c r="A332" s="183"/>
      <c r="B332" s="61" t="s">
        <v>10</v>
      </c>
      <c r="C332" s="186" t="s">
        <v>33</v>
      </c>
    </row>
    <row r="333" spans="1:3" x14ac:dyDescent="0.2">
      <c r="A333" s="187" t="s">
        <v>34</v>
      </c>
      <c r="B333" s="298">
        <f>DCOUNT($A$168:$J$189,$I$2,B331:B332)</f>
        <v>0</v>
      </c>
      <c r="C333" s="298"/>
    </row>
    <row r="334" spans="1:3" x14ac:dyDescent="0.2">
      <c r="A334" s="187" t="s">
        <v>35</v>
      </c>
      <c r="B334" s="298" t="e">
        <f>DAVERAGE($A$168:$J$189,$J$2,B331:B332)</f>
        <v>#DIV/0!</v>
      </c>
      <c r="C334" s="298"/>
    </row>
    <row r="335" spans="1:3" ht="15.75" x14ac:dyDescent="0.25">
      <c r="A335" s="4" t="s">
        <v>36</v>
      </c>
      <c r="B335" s="297" t="e">
        <f>B334+B333</f>
        <v>#DIV/0!</v>
      </c>
      <c r="C335" s="297"/>
    </row>
    <row r="338" spans="1:3" ht="31.5" x14ac:dyDescent="0.25">
      <c r="A338" s="183"/>
      <c r="B338" s="184" t="s">
        <v>0</v>
      </c>
      <c r="C338" s="185" t="s">
        <v>32</v>
      </c>
    </row>
    <row r="339" spans="1:3" x14ac:dyDescent="0.2">
      <c r="A339" s="183"/>
      <c r="B339" s="61" t="s">
        <v>40</v>
      </c>
      <c r="C339" s="186" t="s">
        <v>33</v>
      </c>
    </row>
    <row r="340" spans="1:3" x14ac:dyDescent="0.2">
      <c r="A340" s="187" t="s">
        <v>34</v>
      </c>
      <c r="B340" s="298">
        <f>DCOUNT($A$168:$J$189,$I$2,B338:B339)</f>
        <v>1</v>
      </c>
      <c r="C340" s="298"/>
    </row>
    <row r="341" spans="1:3" x14ac:dyDescent="0.2">
      <c r="A341" s="187" t="s">
        <v>35</v>
      </c>
      <c r="B341" s="298">
        <f>DAVERAGE($A$168:$J$189,$J$2,B338:B339)</f>
        <v>261</v>
      </c>
      <c r="C341" s="298"/>
    </row>
    <row r="342" spans="1:3" ht="15.75" x14ac:dyDescent="0.25">
      <c r="A342" s="4" t="s">
        <v>36</v>
      </c>
      <c r="B342" s="297">
        <f>B341+B340</f>
        <v>262</v>
      </c>
      <c r="C342" s="297"/>
    </row>
    <row r="346" spans="1:3" ht="15.75" x14ac:dyDescent="0.25">
      <c r="A346" s="301" t="s">
        <v>54</v>
      </c>
      <c r="B346" s="301"/>
      <c r="C346" s="301"/>
    </row>
    <row r="348" spans="1:3" ht="31.5" x14ac:dyDescent="0.25">
      <c r="A348" s="183"/>
      <c r="B348" s="184" t="s">
        <v>0</v>
      </c>
      <c r="C348" s="185" t="s">
        <v>32</v>
      </c>
    </row>
    <row r="349" spans="1:3" x14ac:dyDescent="0.2">
      <c r="A349" s="183"/>
      <c r="B349" s="61" t="s">
        <v>37</v>
      </c>
      <c r="C349" s="186" t="s">
        <v>33</v>
      </c>
    </row>
    <row r="350" spans="1:3" x14ac:dyDescent="0.2">
      <c r="A350" s="187" t="s">
        <v>34</v>
      </c>
      <c r="B350" s="298">
        <f>DCOUNT($A$2:$K$189,$I$2,B348:B349)</f>
        <v>29</v>
      </c>
      <c r="C350" s="298"/>
    </row>
    <row r="351" spans="1:3" x14ac:dyDescent="0.2">
      <c r="A351" s="187" t="s">
        <v>35</v>
      </c>
      <c r="B351" s="298" t="e">
        <f>DAVERAGE($A$2:$K$189,$J$2,B348:B349)</f>
        <v>#DIV/0!</v>
      </c>
      <c r="C351" s="298"/>
    </row>
    <row r="352" spans="1:3" ht="15.75" x14ac:dyDescent="0.25">
      <c r="A352" s="4" t="s">
        <v>36</v>
      </c>
      <c r="B352" s="297" t="e">
        <f>B351+B350</f>
        <v>#DIV/0!</v>
      </c>
      <c r="C352" s="297"/>
    </row>
    <row r="354" spans="1:3" ht="31.5" x14ac:dyDescent="0.25">
      <c r="A354" s="183"/>
      <c r="B354" s="184" t="s">
        <v>0</v>
      </c>
      <c r="C354" s="185" t="s">
        <v>32</v>
      </c>
    </row>
    <row r="355" spans="1:3" x14ac:dyDescent="0.2">
      <c r="A355" s="183"/>
      <c r="B355" s="61" t="s">
        <v>9</v>
      </c>
      <c r="C355" s="186" t="s">
        <v>33</v>
      </c>
    </row>
    <row r="356" spans="1:3" x14ac:dyDescent="0.2">
      <c r="A356" s="187" t="s">
        <v>34</v>
      </c>
      <c r="B356" s="298">
        <f>DCOUNT($A$2:$K$189,$I$2,B354:B355)</f>
        <v>26</v>
      </c>
      <c r="C356" s="298"/>
    </row>
    <row r="357" spans="1:3" x14ac:dyDescent="0.2">
      <c r="A357" s="187" t="s">
        <v>35</v>
      </c>
      <c r="B357" s="298" t="e">
        <f>DAVERAGE($A$2:$K$189,$J$2,B354:B355)</f>
        <v>#DIV/0!</v>
      </c>
      <c r="C357" s="298"/>
    </row>
    <row r="358" spans="1:3" ht="15.75" x14ac:dyDescent="0.25">
      <c r="A358" s="4" t="s">
        <v>36</v>
      </c>
      <c r="B358" s="297" t="e">
        <f>B357+B356</f>
        <v>#DIV/0!</v>
      </c>
      <c r="C358" s="297"/>
    </row>
    <row r="360" spans="1:3" ht="31.5" x14ac:dyDescent="0.25">
      <c r="A360" s="183"/>
      <c r="B360" s="184" t="s">
        <v>0</v>
      </c>
      <c r="C360" s="185" t="s">
        <v>32</v>
      </c>
    </row>
    <row r="361" spans="1:3" x14ac:dyDescent="0.2">
      <c r="A361" s="183"/>
      <c r="B361" s="61" t="s">
        <v>11</v>
      </c>
      <c r="C361" s="186" t="s">
        <v>33</v>
      </c>
    </row>
    <row r="362" spans="1:3" x14ac:dyDescent="0.2">
      <c r="A362" s="187" t="s">
        <v>34</v>
      </c>
      <c r="B362" s="298">
        <f>DCOUNT($A$2:$K$189,$I$2,B360:B361)</f>
        <v>14</v>
      </c>
      <c r="C362" s="298"/>
    </row>
    <row r="363" spans="1:3" x14ac:dyDescent="0.2">
      <c r="A363" s="187" t="s">
        <v>35</v>
      </c>
      <c r="B363" s="298" t="e">
        <f>DAVERAGE($A$2:$K$189,$J$2,B360:B361)</f>
        <v>#DIV/0!</v>
      </c>
      <c r="C363" s="298"/>
    </row>
    <row r="364" spans="1:3" ht="15.75" x14ac:dyDescent="0.25">
      <c r="A364" s="4" t="s">
        <v>36</v>
      </c>
      <c r="B364" s="297" t="e">
        <f>B363+B362</f>
        <v>#DIV/0!</v>
      </c>
      <c r="C364" s="297"/>
    </row>
    <row r="366" spans="1:3" ht="31.5" x14ac:dyDescent="0.25">
      <c r="A366" s="183"/>
      <c r="B366" s="184" t="s">
        <v>0</v>
      </c>
      <c r="C366" s="185" t="s">
        <v>32</v>
      </c>
    </row>
    <row r="367" spans="1:3" x14ac:dyDescent="0.2">
      <c r="A367" s="183"/>
      <c r="B367" s="61" t="s">
        <v>10</v>
      </c>
      <c r="C367" s="186" t="s">
        <v>33</v>
      </c>
    </row>
    <row r="368" spans="1:3" x14ac:dyDescent="0.2">
      <c r="A368" s="187" t="s">
        <v>34</v>
      </c>
      <c r="B368" s="298">
        <f>DCOUNT($A$2:$K$189,$I$2,B366:B367)</f>
        <v>12</v>
      </c>
      <c r="C368" s="298"/>
    </row>
    <row r="369" spans="1:3" x14ac:dyDescent="0.2">
      <c r="A369" s="187" t="s">
        <v>35</v>
      </c>
      <c r="B369" s="298" t="e">
        <f>DAVERAGE($A$2:$K$189,$J$2,B366:B367)</f>
        <v>#DIV/0!</v>
      </c>
      <c r="C369" s="298"/>
    </row>
    <row r="370" spans="1:3" ht="15.75" x14ac:dyDescent="0.25">
      <c r="A370" s="4" t="s">
        <v>36</v>
      </c>
      <c r="B370" s="297" t="e">
        <f>B369+B368</f>
        <v>#DIV/0!</v>
      </c>
      <c r="C370" s="297"/>
    </row>
    <row r="373" spans="1:3" ht="31.5" x14ac:dyDescent="0.25">
      <c r="A373" s="183"/>
      <c r="B373" s="184" t="s">
        <v>0</v>
      </c>
      <c r="C373" s="185" t="s">
        <v>32</v>
      </c>
    </row>
    <row r="374" spans="1:3" x14ac:dyDescent="0.2">
      <c r="A374" s="183"/>
      <c r="B374" s="61" t="s">
        <v>40</v>
      </c>
      <c r="C374" s="186" t="s">
        <v>33</v>
      </c>
    </row>
    <row r="375" spans="1:3" x14ac:dyDescent="0.2">
      <c r="A375" s="187" t="s">
        <v>34</v>
      </c>
      <c r="B375" s="298">
        <f>DCOUNT($A$2:$K$189,$I$2,B373:B374)</f>
        <v>14</v>
      </c>
      <c r="C375" s="298"/>
    </row>
    <row r="376" spans="1:3" x14ac:dyDescent="0.2">
      <c r="A376" s="187" t="s">
        <v>35</v>
      </c>
      <c r="B376" s="298" t="e">
        <f>DAVERAGE($A$2:$K$189,$J$2,B373:B374)</f>
        <v>#DIV/0!</v>
      </c>
      <c r="C376" s="298"/>
    </row>
    <row r="377" spans="1:3" ht="15.75" x14ac:dyDescent="0.25">
      <c r="A377" s="4" t="s">
        <v>36</v>
      </c>
      <c r="B377" s="297" t="e">
        <f>B376+B375</f>
        <v>#DIV/0!</v>
      </c>
      <c r="C377" s="297"/>
    </row>
  </sheetData>
  <sortState xmlns:xlrd2="http://schemas.microsoft.com/office/spreadsheetml/2017/richdata2" ref="A182:K188">
    <sortCondition descending="1" ref="I182:I188"/>
  </sortState>
  <mergeCells count="147">
    <mergeCell ref="J233:J234"/>
    <mergeCell ref="J235:J236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A219:A220"/>
    <mergeCell ref="B219:B220"/>
    <mergeCell ref="B217:B218"/>
    <mergeCell ref="A215:A216"/>
    <mergeCell ref="B215:B216"/>
    <mergeCell ref="K231:K232"/>
    <mergeCell ref="A231:A232"/>
    <mergeCell ref="C231:C232"/>
    <mergeCell ref="B231:B232"/>
    <mergeCell ref="A229:A230"/>
    <mergeCell ref="B229:B230"/>
    <mergeCell ref="C229:C230"/>
    <mergeCell ref="K229:K230"/>
    <mergeCell ref="C217:C218"/>
    <mergeCell ref="K217:K218"/>
    <mergeCell ref="C215:C216"/>
    <mergeCell ref="K215:K216"/>
    <mergeCell ref="A217:A218"/>
    <mergeCell ref="K221:K222"/>
    <mergeCell ref="C219:C220"/>
    <mergeCell ref="B221:B222"/>
    <mergeCell ref="C221:C222"/>
    <mergeCell ref="A221:A222"/>
    <mergeCell ref="K225:K226"/>
    <mergeCell ref="A206:K206"/>
    <mergeCell ref="A1:K1"/>
    <mergeCell ref="A58:K58"/>
    <mergeCell ref="A88:K88"/>
    <mergeCell ref="A107:K107"/>
    <mergeCell ref="A115:K115"/>
    <mergeCell ref="A142:K142"/>
    <mergeCell ref="A159:K159"/>
    <mergeCell ref="A191:K191"/>
    <mergeCell ref="A167:K167"/>
    <mergeCell ref="A180:K180"/>
    <mergeCell ref="A223:A224"/>
    <mergeCell ref="A225:A226"/>
    <mergeCell ref="A235:A236"/>
    <mergeCell ref="A257:B257"/>
    <mergeCell ref="A249:B249"/>
    <mergeCell ref="A233:A234"/>
    <mergeCell ref="B233:B234"/>
    <mergeCell ref="C233:C234"/>
    <mergeCell ref="A227:A228"/>
    <mergeCell ref="B235:B236"/>
    <mergeCell ref="C235:C236"/>
    <mergeCell ref="B237:B238"/>
    <mergeCell ref="B227:B228"/>
    <mergeCell ref="C227:C228"/>
    <mergeCell ref="A241:A242"/>
    <mergeCell ref="C241:C242"/>
    <mergeCell ref="B377:C377"/>
    <mergeCell ref="B370:C370"/>
    <mergeCell ref="B375:C375"/>
    <mergeCell ref="B315:C315"/>
    <mergeCell ref="B316:C316"/>
    <mergeCell ref="B317:C317"/>
    <mergeCell ref="B321:C321"/>
    <mergeCell ref="B322:C322"/>
    <mergeCell ref="B323:C323"/>
    <mergeCell ref="B327:C327"/>
    <mergeCell ref="B358:C358"/>
    <mergeCell ref="B333:C333"/>
    <mergeCell ref="B334:C334"/>
    <mergeCell ref="B329:C329"/>
    <mergeCell ref="B363:C363"/>
    <mergeCell ref="B351:C351"/>
    <mergeCell ref="B335:C335"/>
    <mergeCell ref="B341:C341"/>
    <mergeCell ref="B342:C342"/>
    <mergeCell ref="K237:K238"/>
    <mergeCell ref="K239:K240"/>
    <mergeCell ref="A237:A238"/>
    <mergeCell ref="B243:B244"/>
    <mergeCell ref="C243:C244"/>
    <mergeCell ref="A239:A240"/>
    <mergeCell ref="B239:B240"/>
    <mergeCell ref="B376:C376"/>
    <mergeCell ref="B368:C368"/>
    <mergeCell ref="B369:C369"/>
    <mergeCell ref="B364:C364"/>
    <mergeCell ref="A265:B265"/>
    <mergeCell ref="B362:C362"/>
    <mergeCell ref="B307:C307"/>
    <mergeCell ref="B298:C298"/>
    <mergeCell ref="B299:C299"/>
    <mergeCell ref="B305:C305"/>
    <mergeCell ref="B328:C328"/>
    <mergeCell ref="B293:C293"/>
    <mergeCell ref="B350:C350"/>
    <mergeCell ref="B356:C356"/>
    <mergeCell ref="B357:C357"/>
    <mergeCell ref="A346:C346"/>
    <mergeCell ref="B340:C340"/>
    <mergeCell ref="B288:C288"/>
    <mergeCell ref="B300:C300"/>
    <mergeCell ref="B306:C306"/>
    <mergeCell ref="B282:C282"/>
    <mergeCell ref="B352:C352"/>
    <mergeCell ref="K243:K244"/>
    <mergeCell ref="K245:K246"/>
    <mergeCell ref="H280:I280"/>
    <mergeCell ref="B280:C280"/>
    <mergeCell ref="A276:C276"/>
    <mergeCell ref="A311:C311"/>
    <mergeCell ref="B294:C294"/>
    <mergeCell ref="A245:A246"/>
    <mergeCell ref="A243:A244"/>
    <mergeCell ref="B292:C292"/>
    <mergeCell ref="B281:C281"/>
    <mergeCell ref="B286:C286"/>
    <mergeCell ref="B287:C287"/>
    <mergeCell ref="L215:L216"/>
    <mergeCell ref="L221:L222"/>
    <mergeCell ref="L237:L238"/>
    <mergeCell ref="L239:L240"/>
    <mergeCell ref="B241:B242"/>
    <mergeCell ref="L243:L244"/>
    <mergeCell ref="L245:L246"/>
    <mergeCell ref="L235:L236"/>
    <mergeCell ref="L223:L224"/>
    <mergeCell ref="B245:B246"/>
    <mergeCell ref="C245:C246"/>
    <mergeCell ref="K223:K224"/>
    <mergeCell ref="K235:K236"/>
    <mergeCell ref="C225:C226"/>
    <mergeCell ref="B225:B226"/>
    <mergeCell ref="K219:K220"/>
    <mergeCell ref="L241:L242"/>
    <mergeCell ref="K227:K228"/>
    <mergeCell ref="K233:K234"/>
    <mergeCell ref="C239:C240"/>
    <mergeCell ref="C223:C224"/>
    <mergeCell ref="C237:C238"/>
    <mergeCell ref="B223:B224"/>
    <mergeCell ref="K241:K242"/>
  </mergeCells>
  <phoneticPr fontId="2" type="noConversion"/>
  <printOptions horizontalCentered="1" verticalCentered="1"/>
  <pageMargins left="0" right="0" top="0.74803149606299213" bottom="0.74803149606299213" header="0.31496062992125984" footer="0.31496062992125984"/>
  <pageSetup paperSize="9" orientation="portrait" r:id="rId1"/>
  <headerFooter alignWithMargins="0">
    <oddFooter>&amp;L
Douaisis&amp;C
 &amp;D&amp;R
&amp;T</oddFooter>
  </headerFooter>
  <rowBreaks count="3" manualBreakCount="3">
    <brk id="57" max="16383" man="1"/>
    <brk id="166" max="16383" man="1"/>
    <brk id="2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4BB7-23CF-40FE-A6D2-0D0DB5124886}">
  <dimension ref="A1:D122"/>
  <sheetViews>
    <sheetView topLeftCell="A49" zoomScale="200" zoomScaleNormal="200" workbookViewId="0">
      <selection activeCell="A108" sqref="A108:XFD108"/>
    </sheetView>
  </sheetViews>
  <sheetFormatPr baseColWidth="10" defaultRowHeight="15" x14ac:dyDescent="0.2"/>
  <cols>
    <col min="1" max="1" width="20.42578125" style="3" bestFit="1" customWidth="1"/>
    <col min="2" max="2" width="15.5703125" style="3" bestFit="1" customWidth="1"/>
    <col min="3" max="3" width="14.28515625" style="3" bestFit="1" customWidth="1"/>
    <col min="4" max="4" width="7.85546875" style="3" bestFit="1" customWidth="1"/>
  </cols>
  <sheetData>
    <row r="1" spans="1:4" ht="12.75" x14ac:dyDescent="0.2">
      <c r="A1"/>
      <c r="B1"/>
      <c r="C1"/>
      <c r="D1"/>
    </row>
    <row r="2" spans="1:4" ht="31.5" x14ac:dyDescent="0.2">
      <c r="A2" s="10" t="s">
        <v>24</v>
      </c>
      <c r="B2" s="10" t="s">
        <v>25</v>
      </c>
      <c r="C2" s="11" t="s">
        <v>0</v>
      </c>
      <c r="D2" s="6" t="s">
        <v>1</v>
      </c>
    </row>
    <row r="3" spans="1:4" ht="15.75" x14ac:dyDescent="0.2">
      <c r="A3" s="204" t="s">
        <v>44</v>
      </c>
      <c r="B3" s="205" t="s">
        <v>46</v>
      </c>
      <c r="C3" s="206" t="s">
        <v>11</v>
      </c>
      <c r="D3" s="207">
        <v>189</v>
      </c>
    </row>
    <row r="4" spans="1:4" ht="15.75" x14ac:dyDescent="0.2">
      <c r="A4" s="204" t="s">
        <v>170</v>
      </c>
      <c r="B4" s="205" t="s">
        <v>213</v>
      </c>
      <c r="C4" s="206" t="s">
        <v>11</v>
      </c>
      <c r="D4" s="207">
        <v>180</v>
      </c>
    </row>
    <row r="5" spans="1:4" ht="15.75" x14ac:dyDescent="0.2">
      <c r="A5" s="204" t="s">
        <v>115</v>
      </c>
      <c r="B5" s="205" t="s">
        <v>31</v>
      </c>
      <c r="C5" s="205" t="s">
        <v>11</v>
      </c>
      <c r="D5" s="207">
        <v>178</v>
      </c>
    </row>
    <row r="6" spans="1:4" ht="15.75" x14ac:dyDescent="0.2">
      <c r="A6" s="204" t="s">
        <v>205</v>
      </c>
      <c r="B6" s="205" t="s">
        <v>206</v>
      </c>
      <c r="C6" s="205" t="s">
        <v>11</v>
      </c>
      <c r="D6" s="207">
        <v>175</v>
      </c>
    </row>
    <row r="7" spans="1:4" ht="15.75" x14ac:dyDescent="0.2">
      <c r="A7" s="204" t="s">
        <v>89</v>
      </c>
      <c r="B7" s="205" t="s">
        <v>41</v>
      </c>
      <c r="C7" s="205" t="s">
        <v>11</v>
      </c>
      <c r="D7" s="207">
        <v>163</v>
      </c>
    </row>
    <row r="8" spans="1:4" ht="15.75" x14ac:dyDescent="0.2">
      <c r="A8" s="204" t="s">
        <v>90</v>
      </c>
      <c r="B8" s="205" t="s">
        <v>72</v>
      </c>
      <c r="C8" s="205" t="s">
        <v>11</v>
      </c>
      <c r="D8" s="207">
        <v>169</v>
      </c>
    </row>
    <row r="9" spans="1:4" ht="15.75" x14ac:dyDescent="0.2">
      <c r="A9" s="204" t="s">
        <v>204</v>
      </c>
      <c r="B9" s="205" t="s">
        <v>208</v>
      </c>
      <c r="C9" s="205" t="s">
        <v>11</v>
      </c>
      <c r="D9" s="207">
        <v>158</v>
      </c>
    </row>
    <row r="10" spans="1:4" ht="15.75" x14ac:dyDescent="0.2">
      <c r="A10" s="204" t="s">
        <v>111</v>
      </c>
      <c r="B10" s="205" t="s">
        <v>28</v>
      </c>
      <c r="C10" s="205" t="s">
        <v>11</v>
      </c>
      <c r="D10" s="207">
        <v>123</v>
      </c>
    </row>
    <row r="11" spans="1:4" ht="15.75" x14ac:dyDescent="0.2">
      <c r="A11" s="211" t="s">
        <v>52</v>
      </c>
      <c r="B11" s="212" t="s">
        <v>19</v>
      </c>
      <c r="C11" s="212" t="s">
        <v>10</v>
      </c>
      <c r="D11" s="207">
        <v>168</v>
      </c>
    </row>
    <row r="12" spans="1:4" ht="15.75" x14ac:dyDescent="0.2">
      <c r="A12" s="211" t="s">
        <v>191</v>
      </c>
      <c r="B12" s="212" t="s">
        <v>189</v>
      </c>
      <c r="C12" s="212" t="s">
        <v>10</v>
      </c>
      <c r="D12" s="207">
        <v>177</v>
      </c>
    </row>
    <row r="13" spans="1:4" ht="15.75" x14ac:dyDescent="0.2">
      <c r="A13" s="211" t="s">
        <v>192</v>
      </c>
      <c r="B13" s="212" t="s">
        <v>20</v>
      </c>
      <c r="C13" s="212" t="s">
        <v>10</v>
      </c>
      <c r="D13" s="207">
        <v>175</v>
      </c>
    </row>
    <row r="14" spans="1:4" ht="15.75" x14ac:dyDescent="0.2">
      <c r="A14" s="211" t="s">
        <v>18</v>
      </c>
      <c r="B14" s="212" t="s">
        <v>5</v>
      </c>
      <c r="C14" s="212" t="s">
        <v>10</v>
      </c>
      <c r="D14" s="207">
        <v>0</v>
      </c>
    </row>
    <row r="15" spans="1:4" ht="15.75" x14ac:dyDescent="0.2">
      <c r="A15" s="211" t="s">
        <v>182</v>
      </c>
      <c r="B15" s="212" t="s">
        <v>183</v>
      </c>
      <c r="C15" s="212" t="s">
        <v>37</v>
      </c>
      <c r="D15" s="207">
        <v>162</v>
      </c>
    </row>
    <row r="16" spans="1:4" ht="15.75" x14ac:dyDescent="0.2">
      <c r="A16" s="211" t="s">
        <v>87</v>
      </c>
      <c r="B16" s="212" t="s">
        <v>181</v>
      </c>
      <c r="C16" s="212" t="s">
        <v>37</v>
      </c>
      <c r="D16" s="207">
        <v>181</v>
      </c>
    </row>
    <row r="17" spans="1:4" ht="15.75" x14ac:dyDescent="0.2">
      <c r="A17" s="211" t="s">
        <v>17</v>
      </c>
      <c r="B17" s="212" t="s">
        <v>118</v>
      </c>
      <c r="C17" s="212" t="s">
        <v>37</v>
      </c>
      <c r="D17" s="207">
        <v>184</v>
      </c>
    </row>
    <row r="18" spans="1:4" ht="15.75" x14ac:dyDescent="0.2">
      <c r="A18" s="212" t="s">
        <v>99</v>
      </c>
      <c r="B18" s="212" t="s">
        <v>86</v>
      </c>
      <c r="C18" s="212" t="s">
        <v>37</v>
      </c>
      <c r="D18" s="207">
        <v>186</v>
      </c>
    </row>
    <row r="19" spans="1:4" ht="15.75" x14ac:dyDescent="0.2">
      <c r="A19" s="212" t="s">
        <v>142</v>
      </c>
      <c r="B19" s="205" t="s">
        <v>86</v>
      </c>
      <c r="C19" s="212" t="s">
        <v>37</v>
      </c>
      <c r="D19" s="207">
        <v>176</v>
      </c>
    </row>
    <row r="20" spans="1:4" ht="15.75" x14ac:dyDescent="0.2">
      <c r="A20" s="211" t="s">
        <v>78</v>
      </c>
      <c r="B20" s="212" t="s">
        <v>45</v>
      </c>
      <c r="C20" s="212" t="s">
        <v>37</v>
      </c>
      <c r="D20" s="207">
        <v>175</v>
      </c>
    </row>
    <row r="21" spans="1:4" ht="15.75" x14ac:dyDescent="0.2">
      <c r="A21" s="211" t="s">
        <v>116</v>
      </c>
      <c r="B21" s="212" t="s">
        <v>117</v>
      </c>
      <c r="C21" s="212" t="s">
        <v>37</v>
      </c>
      <c r="D21" s="207">
        <v>178</v>
      </c>
    </row>
    <row r="22" spans="1:4" ht="15.75" x14ac:dyDescent="0.2">
      <c r="A22" s="211" t="s">
        <v>177</v>
      </c>
      <c r="B22" s="212" t="s">
        <v>178</v>
      </c>
      <c r="C22" s="212" t="s">
        <v>37</v>
      </c>
      <c r="D22" s="207">
        <v>0</v>
      </c>
    </row>
    <row r="23" spans="1:4" ht="15.75" x14ac:dyDescent="0.2">
      <c r="A23" s="211" t="s">
        <v>157</v>
      </c>
      <c r="B23" s="212" t="s">
        <v>158</v>
      </c>
      <c r="C23" s="212" t="s">
        <v>9</v>
      </c>
      <c r="D23" s="207">
        <v>180</v>
      </c>
    </row>
    <row r="24" spans="1:4" ht="15.75" x14ac:dyDescent="0.2">
      <c r="A24" s="204" t="s">
        <v>101</v>
      </c>
      <c r="B24" s="205" t="s">
        <v>107</v>
      </c>
      <c r="C24" s="205" t="s">
        <v>9</v>
      </c>
      <c r="D24" s="207">
        <v>135</v>
      </c>
    </row>
    <row r="25" spans="1:4" ht="15.75" x14ac:dyDescent="0.2">
      <c r="A25" s="211" t="s">
        <v>81</v>
      </c>
      <c r="B25" s="212" t="s">
        <v>156</v>
      </c>
      <c r="C25" s="212" t="s">
        <v>9</v>
      </c>
      <c r="D25" s="207">
        <v>179</v>
      </c>
    </row>
    <row r="26" spans="1:4" ht="15.75" x14ac:dyDescent="0.2">
      <c r="A26" s="213" t="s">
        <v>108</v>
      </c>
      <c r="B26" s="212" t="s">
        <v>48</v>
      </c>
      <c r="C26" s="205" t="s">
        <v>9</v>
      </c>
      <c r="D26" s="207">
        <v>178</v>
      </c>
    </row>
    <row r="27" spans="1:4" ht="15.75" x14ac:dyDescent="0.2">
      <c r="A27" s="213" t="s">
        <v>154</v>
      </c>
      <c r="B27" s="212" t="s">
        <v>155</v>
      </c>
      <c r="C27" s="205" t="s">
        <v>9</v>
      </c>
      <c r="D27" s="207">
        <v>0</v>
      </c>
    </row>
    <row r="28" spans="1:4" ht="15.75" x14ac:dyDescent="0.2">
      <c r="A28" s="214" t="s">
        <v>30</v>
      </c>
      <c r="B28" s="215" t="s">
        <v>82</v>
      </c>
      <c r="C28" s="216" t="s">
        <v>9</v>
      </c>
      <c r="D28" s="207">
        <v>185</v>
      </c>
    </row>
    <row r="29" spans="1:4" ht="15.75" x14ac:dyDescent="0.2">
      <c r="A29" s="204" t="s">
        <v>96</v>
      </c>
      <c r="B29" s="205" t="s">
        <v>48</v>
      </c>
      <c r="C29" s="205" t="s">
        <v>9</v>
      </c>
      <c r="D29" s="207">
        <v>184</v>
      </c>
    </row>
    <row r="30" spans="1:4" ht="15.75" x14ac:dyDescent="0.2">
      <c r="A30" s="204" t="s">
        <v>109</v>
      </c>
      <c r="B30" s="205" t="s">
        <v>110</v>
      </c>
      <c r="C30" s="205" t="s">
        <v>9</v>
      </c>
      <c r="D30" s="207">
        <v>183</v>
      </c>
    </row>
    <row r="31" spans="1:4" ht="15.75" x14ac:dyDescent="0.2">
      <c r="A31" s="32"/>
      <c r="B31" s="34"/>
      <c r="C31" s="35"/>
      <c r="D31" s="17"/>
    </row>
    <row r="32" spans="1:4" ht="12.75" x14ac:dyDescent="0.2">
      <c r="A32"/>
      <c r="B32"/>
      <c r="C32"/>
      <c r="D32"/>
    </row>
    <row r="33" spans="1:4" ht="31.5" x14ac:dyDescent="0.2">
      <c r="A33" s="190" t="s">
        <v>24</v>
      </c>
      <c r="B33" s="10" t="s">
        <v>25</v>
      </c>
      <c r="C33" s="10" t="s">
        <v>0</v>
      </c>
      <c r="D33" s="6" t="s">
        <v>1</v>
      </c>
    </row>
    <row r="34" spans="1:4" ht="15.75" x14ac:dyDescent="0.2">
      <c r="A34" s="217" t="s">
        <v>215</v>
      </c>
      <c r="B34" s="205" t="s">
        <v>120</v>
      </c>
      <c r="C34" s="205" t="s">
        <v>11</v>
      </c>
      <c r="D34" s="207">
        <v>183</v>
      </c>
    </row>
    <row r="35" spans="1:4" ht="15.75" x14ac:dyDescent="0.2">
      <c r="A35" s="220" t="s">
        <v>210</v>
      </c>
      <c r="B35" s="212" t="s">
        <v>77</v>
      </c>
      <c r="C35" s="212" t="s">
        <v>10</v>
      </c>
      <c r="D35" s="221">
        <v>157</v>
      </c>
    </row>
    <row r="36" spans="1:4" ht="15.75" x14ac:dyDescent="0.2">
      <c r="A36" s="220" t="s">
        <v>193</v>
      </c>
      <c r="B36" s="212" t="s">
        <v>194</v>
      </c>
      <c r="C36" s="212" t="s">
        <v>10</v>
      </c>
      <c r="D36" s="221">
        <v>180</v>
      </c>
    </row>
    <row r="37" spans="1:4" ht="15.75" x14ac:dyDescent="0.2">
      <c r="A37" s="220" t="s">
        <v>211</v>
      </c>
      <c r="B37" s="212" t="s">
        <v>212</v>
      </c>
      <c r="C37" s="212" t="s">
        <v>10</v>
      </c>
      <c r="D37" s="221">
        <v>173</v>
      </c>
    </row>
    <row r="38" spans="1:4" ht="15.75" x14ac:dyDescent="0.2">
      <c r="A38" s="217" t="s">
        <v>121</v>
      </c>
      <c r="B38" s="205" t="s">
        <v>122</v>
      </c>
      <c r="C38" s="205" t="s">
        <v>37</v>
      </c>
      <c r="D38" s="221">
        <v>187</v>
      </c>
    </row>
    <row r="39" spans="1:4" ht="15.75" x14ac:dyDescent="0.2">
      <c r="A39" s="217" t="s">
        <v>84</v>
      </c>
      <c r="B39" s="205" t="s">
        <v>85</v>
      </c>
      <c r="C39" s="212" t="s">
        <v>37</v>
      </c>
      <c r="D39" s="221">
        <v>188</v>
      </c>
    </row>
    <row r="40" spans="1:4" ht="15.75" x14ac:dyDescent="0.2">
      <c r="A40" s="217" t="s">
        <v>59</v>
      </c>
      <c r="B40" s="205" t="s">
        <v>60</v>
      </c>
      <c r="C40" s="212" t="s">
        <v>37</v>
      </c>
      <c r="D40" s="221">
        <v>174</v>
      </c>
    </row>
    <row r="41" spans="1:4" ht="15.75" x14ac:dyDescent="0.2">
      <c r="A41" s="217" t="s">
        <v>97</v>
      </c>
      <c r="B41" s="205" t="s">
        <v>98</v>
      </c>
      <c r="C41" s="212" t="s">
        <v>37</v>
      </c>
      <c r="D41" s="221">
        <v>180</v>
      </c>
    </row>
    <row r="42" spans="1:4" ht="15.75" x14ac:dyDescent="0.2">
      <c r="A42" s="217" t="s">
        <v>133</v>
      </c>
      <c r="B42" s="205" t="s">
        <v>184</v>
      </c>
      <c r="C42" s="212" t="s">
        <v>37</v>
      </c>
      <c r="D42" s="221">
        <v>175</v>
      </c>
    </row>
    <row r="43" spans="1:4" ht="15.75" x14ac:dyDescent="0.2">
      <c r="A43" s="206" t="s">
        <v>91</v>
      </c>
      <c r="B43" s="205" t="s">
        <v>92</v>
      </c>
      <c r="C43" s="205" t="s">
        <v>9</v>
      </c>
      <c r="D43" s="221">
        <v>194</v>
      </c>
    </row>
    <row r="44" spans="1:4" ht="15.75" x14ac:dyDescent="0.2">
      <c r="A44" s="206" t="s">
        <v>81</v>
      </c>
      <c r="B44" s="205" t="s">
        <v>80</v>
      </c>
      <c r="C44" s="205" t="s">
        <v>9</v>
      </c>
      <c r="D44" s="221">
        <v>185</v>
      </c>
    </row>
    <row r="45" spans="1:4" ht="15.75" x14ac:dyDescent="0.2">
      <c r="A45" s="206" t="s">
        <v>159</v>
      </c>
      <c r="B45" s="205" t="s">
        <v>160</v>
      </c>
      <c r="C45" s="205" t="s">
        <v>9</v>
      </c>
      <c r="D45" s="221">
        <v>0</v>
      </c>
    </row>
    <row r="46" spans="1:4" ht="15.75" x14ac:dyDescent="0.2">
      <c r="A46" s="217" t="s">
        <v>123</v>
      </c>
      <c r="B46" s="205" t="s">
        <v>124</v>
      </c>
      <c r="C46" s="205" t="s">
        <v>9</v>
      </c>
      <c r="D46" s="221">
        <v>176</v>
      </c>
    </row>
    <row r="47" spans="1:4" ht="15.75" x14ac:dyDescent="0.25">
      <c r="A47" s="74"/>
      <c r="B47" s="74"/>
      <c r="C47" s="50"/>
      <c r="D47" s="36"/>
    </row>
    <row r="48" spans="1:4" ht="12.75" x14ac:dyDescent="0.2">
      <c r="A48"/>
      <c r="B48"/>
      <c r="C48"/>
      <c r="D48"/>
    </row>
    <row r="49" spans="1:4" ht="31.5" x14ac:dyDescent="0.2">
      <c r="A49" s="11" t="s">
        <v>55</v>
      </c>
      <c r="B49" s="10" t="s">
        <v>25</v>
      </c>
      <c r="C49" s="84" t="s">
        <v>0</v>
      </c>
      <c r="D49" s="8" t="s">
        <v>1</v>
      </c>
    </row>
    <row r="50" spans="1:4" ht="15.75" x14ac:dyDescent="0.2">
      <c r="A50" s="228" t="s">
        <v>50</v>
      </c>
      <c r="B50" s="229" t="s">
        <v>138</v>
      </c>
      <c r="C50" s="230" t="s">
        <v>9</v>
      </c>
      <c r="D50" s="207">
        <v>182</v>
      </c>
    </row>
    <row r="51" spans="1:4" ht="15.75" x14ac:dyDescent="0.2">
      <c r="A51" s="228" t="s">
        <v>136</v>
      </c>
      <c r="B51" s="229" t="s">
        <v>137</v>
      </c>
      <c r="C51" s="231" t="s">
        <v>9</v>
      </c>
      <c r="D51" s="207">
        <v>187</v>
      </c>
    </row>
    <row r="52" spans="1:4" ht="15.75" x14ac:dyDescent="0.2">
      <c r="A52" s="232" t="s">
        <v>168</v>
      </c>
      <c r="B52" s="233" t="s">
        <v>169</v>
      </c>
      <c r="C52" s="230" t="s">
        <v>9</v>
      </c>
      <c r="D52" s="207"/>
    </row>
    <row r="53" spans="1:4" ht="15.75" x14ac:dyDescent="0.2">
      <c r="A53" s="234" t="s">
        <v>47</v>
      </c>
      <c r="B53" s="231" t="s">
        <v>128</v>
      </c>
      <c r="C53" s="230" t="s">
        <v>9</v>
      </c>
      <c r="D53" s="207"/>
    </row>
    <row r="54" spans="1:4" ht="15.75" x14ac:dyDescent="0.2">
      <c r="A54" s="217" t="s">
        <v>78</v>
      </c>
      <c r="B54" s="235" t="s">
        <v>79</v>
      </c>
      <c r="C54" s="235" t="s">
        <v>37</v>
      </c>
      <c r="D54" s="207">
        <v>187</v>
      </c>
    </row>
    <row r="55" spans="1:4" ht="15.75" x14ac:dyDescent="0.2">
      <c r="A55" s="222" t="s">
        <v>133</v>
      </c>
      <c r="B55" s="223" t="s">
        <v>134</v>
      </c>
      <c r="C55" s="224" t="s">
        <v>37</v>
      </c>
      <c r="D55" s="207">
        <v>181</v>
      </c>
    </row>
    <row r="56" spans="1:4" ht="15.75" x14ac:dyDescent="0.2">
      <c r="A56" s="217" t="s">
        <v>113</v>
      </c>
      <c r="B56" s="235" t="s">
        <v>76</v>
      </c>
      <c r="C56" s="235" t="s">
        <v>10</v>
      </c>
      <c r="D56" s="207">
        <v>182</v>
      </c>
    </row>
    <row r="57" spans="1:4" ht="15.75" x14ac:dyDescent="0.2">
      <c r="A57" s="85"/>
      <c r="B57" s="45"/>
      <c r="C57" s="53"/>
      <c r="D57" s="17"/>
    </row>
    <row r="58" spans="1:4" ht="12.75" x14ac:dyDescent="0.2">
      <c r="A58"/>
      <c r="B58"/>
      <c r="C58"/>
      <c r="D58"/>
    </row>
    <row r="59" spans="1:4" ht="31.5" x14ac:dyDescent="0.2">
      <c r="A59" s="11" t="s">
        <v>55</v>
      </c>
      <c r="B59" s="10" t="s">
        <v>25</v>
      </c>
      <c r="C59" s="84" t="s">
        <v>0</v>
      </c>
      <c r="D59" s="8" t="s">
        <v>1</v>
      </c>
    </row>
    <row r="60" spans="1:4" ht="15.75" x14ac:dyDescent="0.2">
      <c r="A60" s="217" t="s">
        <v>140</v>
      </c>
      <c r="B60" s="205" t="s">
        <v>141</v>
      </c>
      <c r="C60" s="235" t="s">
        <v>9</v>
      </c>
      <c r="D60" s="207">
        <v>150</v>
      </c>
    </row>
    <row r="61" spans="1:4" ht="15.75" x14ac:dyDescent="0.2">
      <c r="A61" s="217" t="s">
        <v>89</v>
      </c>
      <c r="B61" s="205" t="s">
        <v>216</v>
      </c>
      <c r="C61" s="235" t="s">
        <v>11</v>
      </c>
      <c r="D61" s="207">
        <v>166</v>
      </c>
    </row>
    <row r="62" spans="1:4" ht="15.75" x14ac:dyDescent="0.2">
      <c r="A62" s="236" t="s">
        <v>209</v>
      </c>
      <c r="B62" s="205" t="s">
        <v>76</v>
      </c>
      <c r="C62" s="235" t="s">
        <v>9</v>
      </c>
      <c r="D62" s="207">
        <v>0</v>
      </c>
    </row>
    <row r="63" spans="1:4" ht="15.75" x14ac:dyDescent="0.2">
      <c r="A63" s="217" t="s">
        <v>198</v>
      </c>
      <c r="B63" s="205" t="s">
        <v>190</v>
      </c>
      <c r="C63" s="235" t="s">
        <v>10</v>
      </c>
      <c r="D63" s="207">
        <v>179</v>
      </c>
    </row>
    <row r="64" spans="1:4" ht="15.75" x14ac:dyDescent="0.25">
      <c r="A64" s="237" t="s">
        <v>87</v>
      </c>
      <c r="B64" s="238" t="s">
        <v>88</v>
      </c>
      <c r="C64" s="239" t="s">
        <v>37</v>
      </c>
      <c r="D64" s="207">
        <v>160</v>
      </c>
    </row>
    <row r="65" spans="1:4" ht="15.75" x14ac:dyDescent="0.25">
      <c r="A65" s="70"/>
      <c r="B65" s="71"/>
      <c r="C65" s="89"/>
      <c r="D65" s="80" t="s">
        <v>148</v>
      </c>
    </row>
    <row r="66" spans="1:4" ht="12.75" x14ac:dyDescent="0.2">
      <c r="A66"/>
      <c r="B66"/>
      <c r="C66"/>
      <c r="D66"/>
    </row>
    <row r="67" spans="1:4" ht="31.5" x14ac:dyDescent="0.2">
      <c r="A67" s="11" t="s">
        <v>55</v>
      </c>
      <c r="B67" s="10" t="s">
        <v>25</v>
      </c>
      <c r="C67" s="84" t="s">
        <v>0</v>
      </c>
      <c r="D67" s="8" t="s">
        <v>1</v>
      </c>
    </row>
    <row r="68" spans="1:4" ht="15.75" x14ac:dyDescent="0.2">
      <c r="A68" s="240" t="s">
        <v>44</v>
      </c>
      <c r="B68" s="235" t="s">
        <v>46</v>
      </c>
      <c r="C68" s="241" t="s">
        <v>11</v>
      </c>
      <c r="D68" s="242"/>
    </row>
    <row r="69" spans="1:4" ht="15.75" x14ac:dyDescent="0.2">
      <c r="A69" s="204" t="s">
        <v>93</v>
      </c>
      <c r="B69" s="205" t="s">
        <v>94</v>
      </c>
      <c r="C69" s="205" t="s">
        <v>11</v>
      </c>
      <c r="D69" s="207">
        <v>164</v>
      </c>
    </row>
    <row r="70" spans="1:4" ht="15.75" x14ac:dyDescent="0.2">
      <c r="A70" s="204" t="s">
        <v>114</v>
      </c>
      <c r="B70" s="205" t="s">
        <v>139</v>
      </c>
      <c r="C70" s="205" t="s">
        <v>11</v>
      </c>
      <c r="D70" s="207">
        <v>160</v>
      </c>
    </row>
    <row r="71" spans="1:4" ht="15.75" x14ac:dyDescent="0.2">
      <c r="A71" s="240" t="s">
        <v>105</v>
      </c>
      <c r="B71" s="235" t="s">
        <v>27</v>
      </c>
      <c r="C71" s="235" t="s">
        <v>11</v>
      </c>
      <c r="D71" s="242">
        <v>158</v>
      </c>
    </row>
    <row r="72" spans="1:4" ht="15.75" x14ac:dyDescent="0.2">
      <c r="A72" s="213" t="s">
        <v>52</v>
      </c>
      <c r="B72" s="224" t="s">
        <v>19</v>
      </c>
      <c r="C72" s="224" t="s">
        <v>10</v>
      </c>
      <c r="D72" s="242">
        <v>128</v>
      </c>
    </row>
    <row r="73" spans="1:4" ht="15.75" x14ac:dyDescent="0.2">
      <c r="A73" s="213" t="s">
        <v>43</v>
      </c>
      <c r="B73" s="224" t="s">
        <v>21</v>
      </c>
      <c r="C73" s="224" t="s">
        <v>10</v>
      </c>
      <c r="D73" s="242">
        <v>157</v>
      </c>
    </row>
    <row r="74" spans="1:4" ht="15.75" x14ac:dyDescent="0.2">
      <c r="A74" s="213" t="s">
        <v>195</v>
      </c>
      <c r="B74" s="224" t="s">
        <v>196</v>
      </c>
      <c r="C74" s="224" t="s">
        <v>10</v>
      </c>
      <c r="D74" s="242">
        <v>172</v>
      </c>
    </row>
    <row r="75" spans="1:4" ht="15.75" x14ac:dyDescent="0.2">
      <c r="A75" s="240" t="s">
        <v>144</v>
      </c>
      <c r="B75" s="235" t="s">
        <v>41</v>
      </c>
      <c r="C75" s="224" t="s">
        <v>37</v>
      </c>
      <c r="D75" s="242">
        <v>168</v>
      </c>
    </row>
    <row r="76" spans="1:4" ht="15.75" x14ac:dyDescent="0.2">
      <c r="A76" s="240" t="s">
        <v>144</v>
      </c>
      <c r="B76" s="235" t="s">
        <v>145</v>
      </c>
      <c r="C76" s="224" t="s">
        <v>37</v>
      </c>
      <c r="D76" s="242">
        <v>132</v>
      </c>
    </row>
    <row r="77" spans="1:4" ht="15.75" x14ac:dyDescent="0.2">
      <c r="A77" s="213" t="s">
        <v>186</v>
      </c>
      <c r="B77" s="224" t="s">
        <v>187</v>
      </c>
      <c r="C77" s="224" t="s">
        <v>37</v>
      </c>
      <c r="D77" s="242">
        <v>179</v>
      </c>
    </row>
    <row r="78" spans="1:4" ht="15.75" x14ac:dyDescent="0.2">
      <c r="A78" s="240" t="s">
        <v>30</v>
      </c>
      <c r="B78" s="235" t="s">
        <v>31</v>
      </c>
      <c r="C78" s="235" t="s">
        <v>37</v>
      </c>
      <c r="D78" s="242"/>
    </row>
    <row r="79" spans="1:4" ht="15.75" x14ac:dyDescent="0.2">
      <c r="A79" s="240" t="s">
        <v>188</v>
      </c>
      <c r="B79" s="235" t="s">
        <v>189</v>
      </c>
      <c r="C79" s="235" t="s">
        <v>37</v>
      </c>
      <c r="D79" s="242">
        <v>177</v>
      </c>
    </row>
    <row r="80" spans="1:4" ht="15.75" x14ac:dyDescent="0.2">
      <c r="A80" s="222" t="s">
        <v>147</v>
      </c>
      <c r="B80" s="223" t="s">
        <v>89</v>
      </c>
      <c r="C80" s="224" t="s">
        <v>37</v>
      </c>
      <c r="D80" s="242"/>
    </row>
    <row r="81" spans="1:4" ht="15.75" x14ac:dyDescent="0.2">
      <c r="A81" s="240" t="s">
        <v>17</v>
      </c>
      <c r="B81" s="235" t="s">
        <v>20</v>
      </c>
      <c r="C81" s="235" t="s">
        <v>37</v>
      </c>
      <c r="D81" s="242">
        <v>170</v>
      </c>
    </row>
    <row r="82" spans="1:4" ht="15.75" x14ac:dyDescent="0.2">
      <c r="A82" s="213" t="s">
        <v>142</v>
      </c>
      <c r="B82" s="224" t="s">
        <v>22</v>
      </c>
      <c r="C82" s="224" t="s">
        <v>37</v>
      </c>
      <c r="D82" s="242">
        <v>151</v>
      </c>
    </row>
    <row r="83" spans="1:4" ht="15.75" x14ac:dyDescent="0.2">
      <c r="A83" s="213" t="s">
        <v>177</v>
      </c>
      <c r="B83" s="224" t="s">
        <v>178</v>
      </c>
      <c r="C83" s="224" t="s">
        <v>37</v>
      </c>
      <c r="D83" s="242">
        <v>152</v>
      </c>
    </row>
    <row r="84" spans="1:4" ht="15.75" x14ac:dyDescent="0.2">
      <c r="A84" s="213" t="s">
        <v>133</v>
      </c>
      <c r="B84" s="224" t="s">
        <v>185</v>
      </c>
      <c r="C84" s="224" t="s">
        <v>37</v>
      </c>
      <c r="D84" s="242">
        <v>151</v>
      </c>
    </row>
    <row r="85" spans="1:4" ht="15.75" x14ac:dyDescent="0.2">
      <c r="A85" s="211" t="s">
        <v>161</v>
      </c>
      <c r="B85" s="224" t="s">
        <v>106</v>
      </c>
      <c r="C85" s="224" t="s">
        <v>9</v>
      </c>
      <c r="D85" s="242">
        <v>169</v>
      </c>
    </row>
    <row r="86" spans="1:4" ht="15.75" x14ac:dyDescent="0.2">
      <c r="A86" s="211" t="s">
        <v>207</v>
      </c>
      <c r="B86" s="224" t="s">
        <v>97</v>
      </c>
      <c r="C86" s="224" t="s">
        <v>9</v>
      </c>
      <c r="D86" s="242">
        <v>161</v>
      </c>
    </row>
    <row r="87" spans="1:4" ht="15.75" x14ac:dyDescent="0.25">
      <c r="A87" s="239" t="s">
        <v>207</v>
      </c>
      <c r="B87" s="211" t="s">
        <v>21</v>
      </c>
      <c r="C87" s="224" t="s">
        <v>9</v>
      </c>
      <c r="D87" s="224">
        <v>164</v>
      </c>
    </row>
    <row r="88" spans="1:4" ht="15.75" x14ac:dyDescent="0.2">
      <c r="A88" s="96"/>
      <c r="B88" s="97"/>
      <c r="C88" s="98"/>
      <c r="D88" s="99"/>
    </row>
    <row r="89" spans="1:4" ht="12.75" x14ac:dyDescent="0.2">
      <c r="A89"/>
      <c r="B89"/>
      <c r="C89"/>
      <c r="D89"/>
    </row>
    <row r="90" spans="1:4" ht="31.5" x14ac:dyDescent="0.2">
      <c r="A90" s="11" t="s">
        <v>55</v>
      </c>
      <c r="B90" s="10" t="s">
        <v>25</v>
      </c>
      <c r="C90" s="84" t="s">
        <v>0</v>
      </c>
      <c r="D90" s="8" t="s">
        <v>1</v>
      </c>
    </row>
    <row r="91" spans="1:4" ht="15.75" x14ac:dyDescent="0.2">
      <c r="A91" s="243" t="s">
        <v>97</v>
      </c>
      <c r="B91" s="223" t="s">
        <v>98</v>
      </c>
      <c r="C91" s="212" t="s">
        <v>37</v>
      </c>
      <c r="D91" s="221"/>
    </row>
    <row r="92" spans="1:4" ht="15.75" x14ac:dyDescent="0.2">
      <c r="A92" s="191"/>
      <c r="B92" s="91"/>
      <c r="C92" s="21"/>
      <c r="D92" s="188"/>
    </row>
    <row r="93" spans="1:4" ht="31.5" x14ac:dyDescent="0.25">
      <c r="A93" s="192" t="s">
        <v>55</v>
      </c>
      <c r="B93" s="84" t="s">
        <v>25</v>
      </c>
      <c r="C93" s="84" t="s">
        <v>0</v>
      </c>
      <c r="D93" s="9" t="s">
        <v>1</v>
      </c>
    </row>
    <row r="94" spans="1:4" ht="15.75" x14ac:dyDescent="0.25">
      <c r="A94" s="197" t="s">
        <v>142</v>
      </c>
      <c r="B94" s="198" t="s">
        <v>100</v>
      </c>
      <c r="C94" s="196" t="s">
        <v>37</v>
      </c>
      <c r="D94" s="195">
        <v>174</v>
      </c>
    </row>
    <row r="95" spans="1:4" ht="15.75" x14ac:dyDescent="0.25">
      <c r="A95" s="193"/>
      <c r="B95" s="118"/>
      <c r="C95" s="75"/>
      <c r="D95" s="17"/>
    </row>
    <row r="96" spans="1:4" ht="12.75" x14ac:dyDescent="0.2">
      <c r="A96"/>
      <c r="B96"/>
      <c r="C96"/>
      <c r="D96"/>
    </row>
    <row r="97" spans="1:4" ht="31.5" x14ac:dyDescent="0.2">
      <c r="A97" s="192" t="s">
        <v>55</v>
      </c>
      <c r="B97" s="84" t="s">
        <v>25</v>
      </c>
      <c r="C97" s="84" t="s">
        <v>0</v>
      </c>
      <c r="D97" s="8" t="s">
        <v>1</v>
      </c>
    </row>
    <row r="98" spans="1:4" ht="15.75" x14ac:dyDescent="0.2">
      <c r="A98" s="217" t="s">
        <v>116</v>
      </c>
      <c r="B98" s="235" t="s">
        <v>127</v>
      </c>
      <c r="C98" s="235" t="s">
        <v>37</v>
      </c>
      <c r="D98" s="207">
        <v>174</v>
      </c>
    </row>
    <row r="99" spans="1:4" ht="15.75" x14ac:dyDescent="0.2">
      <c r="A99" s="246" t="s">
        <v>131</v>
      </c>
      <c r="B99" s="247" t="s">
        <v>132</v>
      </c>
      <c r="C99" s="212" t="s">
        <v>9</v>
      </c>
      <c r="D99" s="207">
        <v>170</v>
      </c>
    </row>
    <row r="100" spans="1:4" ht="15.75" x14ac:dyDescent="0.2">
      <c r="A100" s="246" t="s">
        <v>170</v>
      </c>
      <c r="B100" s="247" t="s">
        <v>135</v>
      </c>
      <c r="C100" s="212" t="s">
        <v>9</v>
      </c>
      <c r="D100" s="207">
        <v>170</v>
      </c>
    </row>
    <row r="101" spans="1:4" ht="15.75" x14ac:dyDescent="0.2">
      <c r="A101" s="246" t="s">
        <v>171</v>
      </c>
      <c r="B101" s="247" t="s">
        <v>172</v>
      </c>
      <c r="C101" s="212" t="s">
        <v>9</v>
      </c>
      <c r="D101" s="207">
        <v>158</v>
      </c>
    </row>
    <row r="102" spans="1:4" ht="15.75" x14ac:dyDescent="0.2">
      <c r="A102" s="246" t="s">
        <v>173</v>
      </c>
      <c r="B102" s="247" t="s">
        <v>174</v>
      </c>
      <c r="C102" s="212" t="s">
        <v>9</v>
      </c>
      <c r="D102" s="207">
        <v>106</v>
      </c>
    </row>
    <row r="103" spans="1:4" ht="15.75" x14ac:dyDescent="0.2">
      <c r="A103" s="217" t="s">
        <v>166</v>
      </c>
      <c r="B103" s="235" t="s">
        <v>167</v>
      </c>
      <c r="C103" s="235" t="s">
        <v>9</v>
      </c>
      <c r="D103" s="207"/>
    </row>
    <row r="104" spans="1:4" ht="15.75" x14ac:dyDescent="0.2">
      <c r="A104" s="246" t="s">
        <v>175</v>
      </c>
      <c r="B104" s="247" t="s">
        <v>176</v>
      </c>
      <c r="C104" s="212" t="s">
        <v>9</v>
      </c>
      <c r="D104" s="207"/>
    </row>
    <row r="105" spans="1:4" ht="12.75" x14ac:dyDescent="0.2">
      <c r="A105"/>
      <c r="B105"/>
      <c r="C105"/>
      <c r="D105"/>
    </row>
    <row r="106" spans="1:4" ht="31.5" x14ac:dyDescent="0.2">
      <c r="A106" s="127" t="s">
        <v>24</v>
      </c>
      <c r="B106" s="84" t="s">
        <v>25</v>
      </c>
      <c r="C106" s="84" t="s">
        <v>0</v>
      </c>
      <c r="D106" s="8" t="s">
        <v>1</v>
      </c>
    </row>
    <row r="107" spans="1:4" ht="15.75" x14ac:dyDescent="0.2">
      <c r="A107" s="214" t="s">
        <v>73</v>
      </c>
      <c r="B107" s="215" t="s">
        <v>74</v>
      </c>
      <c r="C107" s="248" t="s">
        <v>10</v>
      </c>
      <c r="D107" s="207">
        <v>188</v>
      </c>
    </row>
    <row r="108" spans="1:4" ht="15.75" x14ac:dyDescent="0.2">
      <c r="A108" s="251" t="s">
        <v>129</v>
      </c>
      <c r="B108" s="216" t="s">
        <v>130</v>
      </c>
      <c r="C108" s="252" t="s">
        <v>10</v>
      </c>
      <c r="D108" s="207">
        <v>166</v>
      </c>
    </row>
    <row r="109" spans="1:4" ht="15.75" x14ac:dyDescent="0.2">
      <c r="A109" s="250" t="s">
        <v>39</v>
      </c>
      <c r="B109" s="216" t="s">
        <v>28</v>
      </c>
      <c r="C109" s="216" t="s">
        <v>10</v>
      </c>
      <c r="D109" s="207"/>
    </row>
    <row r="110" spans="1:4" ht="15.75" x14ac:dyDescent="0.2">
      <c r="A110" s="250" t="s">
        <v>179</v>
      </c>
      <c r="B110" s="216" t="s">
        <v>180</v>
      </c>
      <c r="C110" s="216" t="s">
        <v>37</v>
      </c>
      <c r="D110" s="207">
        <v>186</v>
      </c>
    </row>
    <row r="111" spans="1:4" ht="15.75" x14ac:dyDescent="0.2">
      <c r="A111" s="250" t="s">
        <v>16</v>
      </c>
      <c r="B111" s="216" t="s">
        <v>119</v>
      </c>
      <c r="C111" s="216" t="s">
        <v>37</v>
      </c>
      <c r="D111" s="207">
        <v>192</v>
      </c>
    </row>
    <row r="112" spans="1:4" ht="15.75" x14ac:dyDescent="0.2">
      <c r="A112" s="250" t="s">
        <v>26</v>
      </c>
      <c r="B112" s="216" t="s">
        <v>29</v>
      </c>
      <c r="C112" s="216" t="s">
        <v>9</v>
      </c>
      <c r="D112" s="207">
        <v>176</v>
      </c>
    </row>
    <row r="113" spans="1:4" ht="15.75" x14ac:dyDescent="0.2">
      <c r="A113" s="250" t="s">
        <v>162</v>
      </c>
      <c r="B113" s="216" t="s">
        <v>164</v>
      </c>
      <c r="C113" s="216" t="s">
        <v>9</v>
      </c>
      <c r="D113" s="207">
        <v>183</v>
      </c>
    </row>
    <row r="114" spans="1:4" ht="15.75" x14ac:dyDescent="0.2">
      <c r="A114" s="250" t="s">
        <v>199</v>
      </c>
      <c r="B114" s="216" t="s">
        <v>200</v>
      </c>
      <c r="C114" s="216" t="s">
        <v>9</v>
      </c>
      <c r="D114" s="207">
        <v>169</v>
      </c>
    </row>
    <row r="115" spans="1:4" ht="15.75" x14ac:dyDescent="0.2">
      <c r="A115" s="250" t="s">
        <v>163</v>
      </c>
      <c r="B115" s="216" t="s">
        <v>165</v>
      </c>
      <c r="C115" s="216" t="s">
        <v>9</v>
      </c>
      <c r="D115" s="207">
        <v>151</v>
      </c>
    </row>
    <row r="116" spans="1:4" ht="15.75" x14ac:dyDescent="0.25">
      <c r="A116" s="110"/>
      <c r="B116" s="15"/>
      <c r="C116" s="15"/>
      <c r="D116" s="110"/>
    </row>
    <row r="117" spans="1:4" ht="12.75" x14ac:dyDescent="0.2">
      <c r="A117"/>
      <c r="B117"/>
      <c r="C117"/>
      <c r="D117"/>
    </row>
    <row r="118" spans="1:4" ht="31.5" x14ac:dyDescent="0.2">
      <c r="A118" s="127" t="s">
        <v>24</v>
      </c>
      <c r="B118" s="84" t="s">
        <v>25</v>
      </c>
      <c r="C118" s="84" t="s">
        <v>0</v>
      </c>
      <c r="D118" s="8" t="s">
        <v>1</v>
      </c>
    </row>
    <row r="119" spans="1:4" ht="15.75" x14ac:dyDescent="0.2">
      <c r="A119" s="253" t="s">
        <v>73</v>
      </c>
      <c r="B119" s="223" t="s">
        <v>74</v>
      </c>
      <c r="C119" s="254" t="s">
        <v>10</v>
      </c>
      <c r="D119" s="207">
        <v>182</v>
      </c>
    </row>
    <row r="120" spans="1:4" ht="15.75" x14ac:dyDescent="0.2">
      <c r="A120" s="255" t="s">
        <v>26</v>
      </c>
      <c r="B120" s="212" t="s">
        <v>29</v>
      </c>
      <c r="C120" s="256" t="s">
        <v>9</v>
      </c>
      <c r="D120" s="207">
        <v>156</v>
      </c>
    </row>
    <row r="121" spans="1:4" ht="15.75" x14ac:dyDescent="0.25">
      <c r="A121" s="128"/>
      <c r="B121" s="79"/>
      <c r="C121" s="75"/>
      <c r="D121" s="17"/>
    </row>
    <row r="122" spans="1:4" x14ac:dyDescent="0.2">
      <c r="A122" s="126"/>
      <c r="D122" s="1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975A-A8EB-4A75-BC6B-2FDFA2C68A02}">
  <dimension ref="A1:C9"/>
  <sheetViews>
    <sheetView workbookViewId="0">
      <selection activeCell="G4" sqref="G4"/>
    </sheetView>
  </sheetViews>
  <sheetFormatPr baseColWidth="10" defaultRowHeight="12.75" x14ac:dyDescent="0.2"/>
  <cols>
    <col min="1" max="1" width="17.7109375" customWidth="1"/>
    <col min="2" max="2" width="19.5703125" customWidth="1"/>
    <col min="3" max="3" width="23.28515625" customWidth="1"/>
  </cols>
  <sheetData>
    <row r="1" spans="1:3" ht="31.5" customHeight="1" x14ac:dyDescent="0.2">
      <c r="A1" s="339" t="s">
        <v>197</v>
      </c>
      <c r="B1" s="339"/>
      <c r="C1" s="339"/>
    </row>
    <row r="2" spans="1:3" ht="15.75" x14ac:dyDescent="0.2">
      <c r="A2" s="10" t="s">
        <v>55</v>
      </c>
      <c r="B2" s="10" t="s">
        <v>25</v>
      </c>
      <c r="C2" s="10" t="s">
        <v>0</v>
      </c>
    </row>
    <row r="3" spans="1:3" ht="30" customHeight="1" x14ac:dyDescent="0.2">
      <c r="A3" s="199" t="s">
        <v>193</v>
      </c>
      <c r="B3" s="200" t="s">
        <v>194</v>
      </c>
      <c r="C3" s="200" t="s">
        <v>10</v>
      </c>
    </row>
    <row r="4" spans="1:3" ht="30" customHeight="1" x14ac:dyDescent="0.2">
      <c r="A4" s="201" t="s">
        <v>52</v>
      </c>
      <c r="B4" s="200" t="s">
        <v>19</v>
      </c>
      <c r="C4" s="200" t="s">
        <v>10</v>
      </c>
    </row>
    <row r="5" spans="1:3" ht="30" customHeight="1" x14ac:dyDescent="0.2">
      <c r="A5" s="201" t="s">
        <v>192</v>
      </c>
      <c r="B5" s="200" t="s">
        <v>20</v>
      </c>
      <c r="C5" s="200" t="s">
        <v>10</v>
      </c>
    </row>
    <row r="6" spans="1:3" ht="30" customHeight="1" x14ac:dyDescent="0.2">
      <c r="A6" s="202" t="s">
        <v>73</v>
      </c>
      <c r="B6" s="203" t="s">
        <v>74</v>
      </c>
      <c r="C6" s="199" t="s">
        <v>10</v>
      </c>
    </row>
    <row r="7" spans="1:3" ht="30" customHeight="1" x14ac:dyDescent="0.2">
      <c r="A7" s="201" t="s">
        <v>162</v>
      </c>
      <c r="B7" s="200" t="s">
        <v>164</v>
      </c>
      <c r="C7" s="200" t="s">
        <v>9</v>
      </c>
    </row>
    <row r="8" spans="1:3" ht="30" customHeight="1" x14ac:dyDescent="0.2">
      <c r="A8" s="201" t="s">
        <v>163</v>
      </c>
      <c r="B8" s="200" t="s">
        <v>165</v>
      </c>
      <c r="C8" s="200" t="s">
        <v>9</v>
      </c>
    </row>
    <row r="9" spans="1:3" ht="30" customHeight="1" x14ac:dyDescent="0.2">
      <c r="A9" s="202" t="s">
        <v>30</v>
      </c>
      <c r="B9" s="203" t="s">
        <v>82</v>
      </c>
      <c r="C9" s="200" t="s">
        <v>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championnat DOUAISIS</vt:lpstr>
      <vt:lpstr>JEAN DEBRUYNE</vt:lpstr>
      <vt:lpstr>ARBALETE</vt:lpstr>
      <vt:lpstr>'championnat DOUAISIS'!Zone_d_impression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Lheureux</cp:lastModifiedBy>
  <cp:lastPrinted>2025-11-18T06:28:15Z</cp:lastPrinted>
  <dcterms:created xsi:type="dcterms:W3CDTF">2004-07-25T06:25:42Z</dcterms:created>
  <dcterms:modified xsi:type="dcterms:W3CDTF">2025-11-19T07:09:48Z</dcterms:modified>
</cp:coreProperties>
</file>